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60" windowWidth="12150" windowHeight="6765" tabRatio="910" activeTab="3"/>
  </bookViews>
  <sheets>
    <sheet name="NASLOV PREDR ELABORAT " sheetId="1" r:id="rId1"/>
    <sheet name="PREDRAČUN_km 0.000-0.600_OS1" sheetId="2" r:id="rId2"/>
    <sheet name="REKAP_OS1" sheetId="3" r:id="rId3"/>
    <sheet name="PREDRAČUN_km 0.000-0.280_OS2" sheetId="4" r:id="rId4"/>
    <sheet name="REKAP_OS2" sheetId="5" r:id="rId5"/>
    <sheet name="PREDRAČUN_km 0.000-0.168_OS3" sheetId="6" r:id="rId6"/>
    <sheet name="REKAP_OS3" sheetId="7" r:id="rId7"/>
    <sheet name="PZ ODSEK1" sheetId="8" r:id="rId8"/>
    <sheet name="PZ ODSEK3" sheetId="9" r:id="rId9"/>
    <sheet name="REKAPITULACIJA SKUPNA" sheetId="10" r:id="rId10"/>
  </sheets>
  <definedNames>
    <definedName name="_xlnm.Print_Area" localSheetId="5">'PREDRAČUN_km 0.000-0.168_OS3'!$A$1:$G$203</definedName>
    <definedName name="_xlnm.Print_Area" localSheetId="3">'PREDRAČUN_km 0.000-0.280_OS2'!$A$1:$G$305</definedName>
    <definedName name="_xlnm.Print_Area" localSheetId="1">'PREDRAČUN_km 0.000-0.600_OS1'!$A$1:$G$287</definedName>
    <definedName name="_xlnm.Print_Area" localSheetId="9">'REKAPITULACIJA SKUPNA'!$B$1:$H$34</definedName>
    <definedName name="_xlnm.Print_Titles" localSheetId="5">'PREDRAČUN_km 0.000-0.168_OS3'!$1:$1</definedName>
    <definedName name="_xlnm.Print_Titles" localSheetId="3">'PREDRAČUN_km 0.000-0.280_OS2'!$1:$1</definedName>
    <definedName name="_xlnm.Print_Titles" localSheetId="1">'PREDRAČUN_km 0.000-0.600_OS1'!$1:$1</definedName>
  </definedNames>
  <calcPr fullCalcOnLoad="1"/>
</workbook>
</file>

<file path=xl/sharedStrings.xml><?xml version="1.0" encoding="utf-8"?>
<sst xmlns="http://schemas.openxmlformats.org/spreadsheetml/2006/main" count="1975" uniqueCount="685">
  <si>
    <t>Delo</t>
  </si>
  <si>
    <t>Enota</t>
  </si>
  <si>
    <t>Cena za enoto</t>
  </si>
  <si>
    <t>Vrednost</t>
  </si>
  <si>
    <t>PREDDELA</t>
  </si>
  <si>
    <t>kos</t>
  </si>
  <si>
    <t>m2</t>
  </si>
  <si>
    <t>m1</t>
  </si>
  <si>
    <t>m3</t>
  </si>
  <si>
    <t>D</t>
  </si>
  <si>
    <t>SKUPAJ</t>
  </si>
  <si>
    <t>-</t>
  </si>
  <si>
    <t>1.0 PREDDELA</t>
  </si>
  <si>
    <t>Šifra</t>
  </si>
  <si>
    <t>št.</t>
  </si>
  <si>
    <t>VOZIŠČNE KONSTRUKCIJE</t>
  </si>
  <si>
    <t>Količina</t>
  </si>
  <si>
    <t>REKAPITULACIJA STROŠKOV CESTOGRADBENIH DEL</t>
  </si>
  <si>
    <t>3.0 VOZIŠČNE KONSTRUKCIJE</t>
  </si>
  <si>
    <t>1.0</t>
  </si>
  <si>
    <t>3.0</t>
  </si>
  <si>
    <t>OPREMA CESTE</t>
  </si>
  <si>
    <t>6.0</t>
  </si>
  <si>
    <t>7.0</t>
  </si>
  <si>
    <t>8.0</t>
  </si>
  <si>
    <t>6.0 OPREMA CESTE</t>
  </si>
  <si>
    <t>PREDRAČUNSKI ELABORAT</t>
  </si>
  <si>
    <t>2.0</t>
  </si>
  <si>
    <t>ZEMELJSKA DELA IN TEMELJENJE</t>
  </si>
  <si>
    <t>4.0</t>
  </si>
  <si>
    <t>ODVODNJAVANJE</t>
  </si>
  <si>
    <t>2.0 ZEMELJSKA DELA IN TEMELJENJE</t>
  </si>
  <si>
    <t>4.0 ODVODNJAVANJE</t>
  </si>
  <si>
    <t>Obnovitev in zavarovanje zakoličbe trase</t>
  </si>
  <si>
    <t>km</t>
  </si>
  <si>
    <t>11 121</t>
  </si>
  <si>
    <t>Postavitev in zavarovanje prečnih profilov</t>
  </si>
  <si>
    <t>podloga iz aluminijaste pločevine, znak z odsevno</t>
  </si>
  <si>
    <t>Dobava in pritrditev prometnega znaka,</t>
  </si>
  <si>
    <t>PROJEKT:</t>
  </si>
  <si>
    <t>ŠT. NAČRTA:</t>
  </si>
  <si>
    <t>DATUM:</t>
  </si>
  <si>
    <t>VRSTA OBJEKTA:</t>
  </si>
  <si>
    <t>OBJEKT PROMETNE INFRASTRUKTURE</t>
  </si>
  <si>
    <t>ODSEK:</t>
  </si>
  <si>
    <t>VRSTA PROJ. DOK.:</t>
  </si>
  <si>
    <t>ŠT. PROJEKTA:</t>
  </si>
  <si>
    <t>VRSTA NAČRTA:</t>
  </si>
  <si>
    <t>Dobava in pritrditev okroglega prometnega znaka,</t>
  </si>
  <si>
    <t>61 652</t>
  </si>
  <si>
    <t>25 112</t>
  </si>
  <si>
    <t>PODODSEK:</t>
  </si>
  <si>
    <t>11 221</t>
  </si>
  <si>
    <t>21 114</t>
  </si>
  <si>
    <t>odvozom v deponijo - 1. kategorija</t>
  </si>
  <si>
    <t>29 131</t>
  </si>
  <si>
    <t>Razprostiranje odvečne plodne zemljine - 1. kategorije</t>
  </si>
  <si>
    <t>29 141</t>
  </si>
  <si>
    <t>Ureditev deponije zemljine</t>
  </si>
  <si>
    <t>t</t>
  </si>
  <si>
    <t>61 122</t>
  </si>
  <si>
    <t>Izdelava temelja iz cementnega betona C 12/15,</t>
  </si>
  <si>
    <t>globine 80 cm, premera 30 cm</t>
  </si>
  <si>
    <t xml:space="preserve">Dobava in vgraditev stebrička za prometni znak  </t>
  </si>
  <si>
    <t>iz vroče cinkane jeklene cevi s premerom 64 mm,</t>
  </si>
  <si>
    <t>ustrezne dolžine</t>
  </si>
  <si>
    <t>folijo 2. vrste, premera 600 mm</t>
  </si>
  <si>
    <t>79 311</t>
  </si>
  <si>
    <t>Projektantski nadzor</t>
  </si>
  <si>
    <t>ura</t>
  </si>
  <si>
    <t>79 514</t>
  </si>
  <si>
    <t>Široki izkop plodne zemljine-strojno z nakladanjem in</t>
  </si>
  <si>
    <t>eur</t>
  </si>
  <si>
    <t>29 154</t>
  </si>
  <si>
    <t>25 111</t>
  </si>
  <si>
    <t xml:space="preserve">Humuziranje brežine brez valjanja, v debelini do </t>
  </si>
  <si>
    <t>15 cm - ročno</t>
  </si>
  <si>
    <t>Humuziranje brežin brez valjanja, v debelini do</t>
  </si>
  <si>
    <t>15 cm - strojno</t>
  </si>
  <si>
    <t>Geomehanski nadzor</t>
  </si>
  <si>
    <t>5.0 GRADBENA IN OBRTNIŠKA DELA</t>
  </si>
  <si>
    <t>79 351</t>
  </si>
  <si>
    <t xml:space="preserve">Izdelava nevezane nosilne plasti enakomerno </t>
  </si>
  <si>
    <t xml:space="preserve">Izdelava obrabne in zaporne plasti bituminizirane </t>
  </si>
  <si>
    <t>Rezanje asfaltne plasti s talno diamantno žago,</t>
  </si>
  <si>
    <t>12 131</t>
  </si>
  <si>
    <t xml:space="preserve">Odstranitev grmovja in dreves z debli premera do 10 </t>
  </si>
  <si>
    <t>cm ter vej na redko porasli površini - ročno</t>
  </si>
  <si>
    <t>41 421</t>
  </si>
  <si>
    <t>Zavarovanje dna kadunjastega jarka s plastjo</t>
  </si>
  <si>
    <t>5.0</t>
  </si>
  <si>
    <t>GRADBENA IN OBRTNIŠKA DELA</t>
  </si>
  <si>
    <t>NAČRT</t>
  </si>
  <si>
    <t>CENA BREZ DDV</t>
  </si>
  <si>
    <t>NIVO CEN:</t>
  </si>
  <si>
    <t>12 382</t>
  </si>
  <si>
    <t>debele 6 do 10 cm</t>
  </si>
  <si>
    <t>Rušenje vseh vrst zidov, propustov, glave propustov</t>
  </si>
  <si>
    <t>in vse vrste jaškov</t>
  </si>
  <si>
    <t>p</t>
  </si>
  <si>
    <t xml:space="preserve">Demontaža prometnih znakov, ter prometnih in </t>
  </si>
  <si>
    <t>reklamnih tabel</t>
  </si>
  <si>
    <t>12 231</t>
  </si>
  <si>
    <t>Demontaža jeklene varnostne ograje</t>
  </si>
  <si>
    <t>64 445</t>
  </si>
  <si>
    <t>Dobava in vgraditev jeklene varnostne ograje, brez</t>
  </si>
  <si>
    <t>distančnika, za nivo zadrževanja N2 in za delovno</t>
  </si>
  <si>
    <t xml:space="preserve">DAVKI </t>
  </si>
  <si>
    <t>8.0 DAVKI</t>
  </si>
  <si>
    <t>Davek na dodano vrednost DDV 22 %</t>
  </si>
  <si>
    <t>44 854</t>
  </si>
  <si>
    <t>iz duktilne (nodularne) litine z nosilnostjo 400 kN,</t>
  </si>
  <si>
    <t>s prerezom 400/400 mm</t>
  </si>
  <si>
    <r>
      <t xml:space="preserve">Dobava in vgraditev </t>
    </r>
    <r>
      <rPr>
        <sz val="8"/>
        <rFont val="Arial"/>
        <family val="2"/>
      </rPr>
      <t>konkavne</t>
    </r>
    <r>
      <rPr>
        <sz val="8"/>
        <rFont val="Arial"/>
        <family val="2"/>
      </rPr>
      <t xml:space="preserve"> rešetke</t>
    </r>
    <r>
      <rPr>
        <sz val="8"/>
        <rFont val="Arial"/>
        <family val="2"/>
      </rPr>
      <t xml:space="preserve"> z zaklepom </t>
    </r>
  </si>
  <si>
    <t xml:space="preserve">Drobljeneje (mletje) obstoječe voziščne konstrukcije </t>
  </si>
  <si>
    <t>32 492</t>
  </si>
  <si>
    <t xml:space="preserve">Pobrizg z kationsko bitumensko emulzijo </t>
  </si>
  <si>
    <t>0,31 do 0,50 kg/m2</t>
  </si>
  <si>
    <t>Izdelava koritnice iz bitumenskega betona, debeline</t>
  </si>
  <si>
    <t>široke 50 cm</t>
  </si>
  <si>
    <t xml:space="preserve"> - </t>
  </si>
  <si>
    <t>42 163</t>
  </si>
  <si>
    <t xml:space="preserve">Izdelava vzdolžne in prečne drenaže, globoke do </t>
  </si>
  <si>
    <t>1,0 m, na podložni plasti iz cementnega betona, s</t>
  </si>
  <si>
    <t>42 165</t>
  </si>
  <si>
    <t>42 166</t>
  </si>
  <si>
    <t>trdimi plastičnimi cevmi premera 25 cm - cev DK 250</t>
  </si>
  <si>
    <t xml:space="preserve">Izdelava jaška iz cementnega betona, krožnega </t>
  </si>
  <si>
    <t>Dobava in vgraditev pokrova z zaklepom iz duktilne</t>
  </si>
  <si>
    <t>(nodularne) litine z nosilnostjo 250 kN, krožnega</t>
  </si>
  <si>
    <t>44 962</t>
  </si>
  <si>
    <t>prereza s premerom 600 mm</t>
  </si>
  <si>
    <t>Vrtanje betonskega jaška ter izdelava priključka cevi</t>
  </si>
  <si>
    <t>z gumijastim tesnilom ustreznega premera</t>
  </si>
  <si>
    <t>Dobava in montaža plastičnih fazonskih kosov z</t>
  </si>
  <si>
    <t>obbetoniranjem, ustreznega premera</t>
  </si>
  <si>
    <t>45 113</t>
  </si>
  <si>
    <t xml:space="preserve">Izdelava prepusta krožnega prereza iz cevi iz </t>
  </si>
  <si>
    <t>ojačanega cementnega betona s premerom 50 cm</t>
  </si>
  <si>
    <t>Opomba: tlakovanje iztoka prepusta in jarka s sotočjem</t>
  </si>
  <si>
    <t>Dobava in pritrditev trikotnega prometnega znaka,</t>
  </si>
  <si>
    <t>61 452</t>
  </si>
  <si>
    <t>folijo 2. vrste, dolžina stranice a = 900 mm</t>
  </si>
  <si>
    <t>61 722</t>
  </si>
  <si>
    <t>folijo 1. vrste, velikost od 0,11 do 0,20 m2</t>
  </si>
  <si>
    <t>64 281</t>
  </si>
  <si>
    <t>Dobava in vgraditev vkopane zaključnice, dolžine 4 m</t>
  </si>
  <si>
    <t>21 113</t>
  </si>
  <si>
    <t>Površinski izkop plodne zemljine-1. kategorije-strojno</t>
  </si>
  <si>
    <t>z odrivom do 100 m</t>
  </si>
  <si>
    <t>23 314</t>
  </si>
  <si>
    <t xml:space="preserve">Dobava in vgraditev geotekstilije za ločilno plast </t>
  </si>
  <si>
    <t>(po načrtu), natezna trdnost nad 16 do 18 kN/m2</t>
  </si>
  <si>
    <t xml:space="preserve">(minimalna vrednost 16 kN/m, geotekstil mora ustrezati </t>
  </si>
  <si>
    <t xml:space="preserve">zahtevam Posebnih tehničnih pogojev (PTP, </t>
  </si>
  <si>
    <t>dopolnilna knjiga V)</t>
  </si>
  <si>
    <t>25 136</t>
  </si>
  <si>
    <t>Humuziranje zelenic brez valjanja v debelini nad 15 cm</t>
  </si>
  <si>
    <t>- ročno</t>
  </si>
  <si>
    <t>25 137</t>
  </si>
  <si>
    <t>- strojno</t>
  </si>
  <si>
    <t>24 112</t>
  </si>
  <si>
    <t xml:space="preserve">za temelje, kanalske rove, prepuste, jaške in drenaže, </t>
  </si>
  <si>
    <t>planiranje dna ročno</t>
  </si>
  <si>
    <t xml:space="preserve">širine 1,1 do 2,0 m in globine 1,1 do 2,0 m – strojno, </t>
  </si>
  <si>
    <t>za tlake in obloge</t>
  </si>
  <si>
    <t xml:space="preserve"> - material iz trase, pridobljen z mletjem VK</t>
  </si>
  <si>
    <t>3. kategorije:</t>
  </si>
  <si>
    <t xml:space="preserve"> - material iz stranskega odvzema (kamnoloma)</t>
  </si>
  <si>
    <t>Dobava in zasip kanalizacijskih cevi s peščenim</t>
  </si>
  <si>
    <t xml:space="preserve">materialom ter ročnim komprimiranjem v plasteh po </t>
  </si>
  <si>
    <t xml:space="preserve">15 cm do višine 30 cm nad temenom cevi - premer zrn </t>
  </si>
  <si>
    <t>0-32 mm</t>
  </si>
  <si>
    <t>Dobava in zasip kanalizacijskih cevi z drobljencem</t>
  </si>
  <si>
    <t xml:space="preserve">ter komprimiranjem v plasteh po 15 cm do višine </t>
  </si>
  <si>
    <t>60 cm nad temenom cevi - premer zrn do 32 mm</t>
  </si>
  <si>
    <t>Zasipavanje kanalskih rovov in jaškov z drobljencem</t>
  </si>
  <si>
    <t xml:space="preserve">ter komprimiranjem v plasteh po 30 cm - premer zrn </t>
  </si>
  <si>
    <t>do 100 mm</t>
  </si>
  <si>
    <t>cca 4-22 mm</t>
  </si>
  <si>
    <t xml:space="preserve">Izdelava posteljice iz drobljenih kamnitih zrn </t>
  </si>
  <si>
    <t>Odlaganje odpadnega cementnega betona na</t>
  </si>
  <si>
    <t>komunalno deponijo (vključno s prevozom)</t>
  </si>
  <si>
    <t>29 156</t>
  </si>
  <si>
    <t>Odlaganje mešanih gradbenih odpadkov z do 50 m.-%</t>
  </si>
  <si>
    <t>nemineralnih primesi (vključno s prevozom)</t>
  </si>
  <si>
    <t>Odlaganje odpadne kovine na komunalno deponijo</t>
  </si>
  <si>
    <t>(vključno s prevozom).</t>
  </si>
  <si>
    <t>kovina 7,8 t/m3</t>
  </si>
  <si>
    <t>Vgraditev nasipa iz vezljive zemljine/zrnate kamenine</t>
  </si>
  <si>
    <t>širino W5, vključno vse elemente</t>
  </si>
  <si>
    <t>OBJEKT:</t>
  </si>
  <si>
    <t>PZI - Projekt za izvedbo</t>
  </si>
  <si>
    <t>SKUPAJ (Eur)</t>
  </si>
  <si>
    <t>PROJEKTANT</t>
  </si>
  <si>
    <t>ŠT. NAČRTA</t>
  </si>
  <si>
    <t>SKUPNA CENA</t>
  </si>
  <si>
    <t>PNG d.o.o.</t>
  </si>
  <si>
    <t>SPIT d.o.o. Nova Gorica</t>
  </si>
  <si>
    <t>SKUPAJ (z DDV)</t>
  </si>
  <si>
    <t>SKUPNA REKAPITULACIJA PO PROJEKTANTSKIH PREDRAČUNIH</t>
  </si>
  <si>
    <t>SANACIJA BREŽIN</t>
  </si>
  <si>
    <t xml:space="preserve">RT-912/7350 DAVČA-NOVAKI
</t>
  </si>
  <si>
    <t xml:space="preserve">od KM 0.080 do KM 0.560
</t>
  </si>
  <si>
    <t xml:space="preserve">od KM 0.560 do KM 0.700
</t>
  </si>
  <si>
    <t>od KM 1.470 do KM 1.720</t>
  </si>
  <si>
    <t xml:space="preserve">REKONSTRUKCIJA </t>
  </si>
  <si>
    <t>marec 2017</t>
  </si>
  <si>
    <t xml:space="preserve">RT-912/3105 NOVAKI-CERKNO
</t>
  </si>
  <si>
    <t>24 476</t>
  </si>
  <si>
    <t>v debelini 50 cm (d=45 cm)</t>
  </si>
  <si>
    <r>
      <t>Izvedba kamnite zložbe</t>
    </r>
    <r>
      <rPr>
        <sz val="8"/>
        <rFont val="Arial"/>
        <family val="2"/>
      </rPr>
      <t xml:space="preserve"> z lomljencem iz naravnega</t>
    </r>
  </si>
  <si>
    <t xml:space="preserve">vsemi potrebnimi deli, materialom, prevozi in prenosi </t>
  </si>
  <si>
    <t xml:space="preserve">materiala.  </t>
  </si>
  <si>
    <t>31 131</t>
  </si>
  <si>
    <t>zrnatega drobljenca iz kamnine v debelini do 20 cm</t>
  </si>
  <si>
    <t>(d=20 cm)</t>
  </si>
  <si>
    <t>31 572</t>
  </si>
  <si>
    <t>Izdelava nosilne plasti bituminizirane zmesi AC 22</t>
  </si>
  <si>
    <t>32 247</t>
  </si>
  <si>
    <t>SANACIJA BREŽIN DAVČA-NOVAKI</t>
  </si>
  <si>
    <t>premera ter odstranitev vej</t>
  </si>
  <si>
    <t>12 163</t>
  </si>
  <si>
    <t>Odstranitev panjev premera 11 do 30 cm z odvozom</t>
  </si>
  <si>
    <t>na deponijo na razdaljo nad 1000 m</t>
  </si>
  <si>
    <t>12 151</t>
  </si>
  <si>
    <t>Posek in odstranitev dreves z deblom od 11 do 30 cm</t>
  </si>
  <si>
    <t xml:space="preserve">OPOMBA: predvidena vgradnja mletega materiala v </t>
  </si>
  <si>
    <t>nasipe</t>
  </si>
  <si>
    <t>3500 m2</t>
  </si>
  <si>
    <t>1630 m2</t>
  </si>
  <si>
    <t>960 m2</t>
  </si>
  <si>
    <t>asf+mulda</t>
  </si>
  <si>
    <t>36 131</t>
  </si>
  <si>
    <t>Izdelava bankine iz drobljenca, široke do 0,50 m</t>
  </si>
  <si>
    <t>rušenje prepusta</t>
  </si>
  <si>
    <t>bitumenskega betona, debeline 3+6 cm, široko 50 cm</t>
  </si>
  <si>
    <t>9 cm, ob že zgrajenem robniku, na obstoječo podlago,</t>
  </si>
  <si>
    <t>3 cm in bituminiziranega drobljenca povprečne debeline</t>
  </si>
  <si>
    <t xml:space="preserve">Izdelava asfaltnega iztoka kadunjastega jarka (mulde) </t>
  </si>
  <si>
    <t>ali kanalete v pobočni jarek</t>
  </si>
  <si>
    <t>41 143</t>
  </si>
  <si>
    <t>Tlakovanje jarka z lomljencem, debelina 20 cm, stiki</t>
  </si>
  <si>
    <t>zapolnjeni s cementno malto, na podložni plasti</t>
  </si>
  <si>
    <t>cementnega betona, debeli 20 cm</t>
  </si>
  <si>
    <t>Izdelava iztoka jarka tlakovanega z lomljencem,</t>
  </si>
  <si>
    <t>debeline 20 cm, stiki zapolnjeni s cementno malto</t>
  </si>
  <si>
    <t>na podložni plasti iz zmesi zrn drobljenca, debeli 20 cm</t>
  </si>
  <si>
    <t xml:space="preserve">trdimi plastičnimi cevmi premera 15 cm - cev D150 </t>
  </si>
  <si>
    <t>trdimi plastičnimi cevmi premera 30 cm - cev DK 315</t>
  </si>
  <si>
    <t>Izdelava jaška iz cementnega betona, krožnega</t>
  </si>
  <si>
    <t>44 164</t>
  </si>
  <si>
    <t>prereza s premerom 80 cm, globokega 2,0 do 2,5 m</t>
  </si>
  <si>
    <t>44 144</t>
  </si>
  <si>
    <t>prereza s premerom 60 cm, globokega 2,0 do 2,5 m</t>
  </si>
  <si>
    <t>Opomba: vključno z izdelavo kvadratnega AB venca,</t>
  </si>
  <si>
    <t>dimenzij 1,20x1,20 m z ležiščem za pokrov</t>
  </si>
  <si>
    <t>45 112</t>
  </si>
  <si>
    <t>ojačanega cementnega betona s premerom 40 cm</t>
  </si>
  <si>
    <t xml:space="preserve">Izdelava obloge (obbetoniranje) prepusta krožnega </t>
  </si>
  <si>
    <t xml:space="preserve">prereza iz cevi  s premerom 40 cm s cementnim </t>
  </si>
  <si>
    <t>betonom C 12/15</t>
  </si>
  <si>
    <t>45 211</t>
  </si>
  <si>
    <t xml:space="preserve">Izdelava poševne vtočne ali iztočne glave prepusta </t>
  </si>
  <si>
    <t>krožnega prereza iz cementnega betona s premerom</t>
  </si>
  <si>
    <t>30 do 40 cm</t>
  </si>
  <si>
    <t>25 232</t>
  </si>
  <si>
    <t>Zaščita brežine z roliranjem v debelini nad 30 cm</t>
  </si>
  <si>
    <t>Opomba: lomljenec do 30 cm v betonu C 25/30</t>
  </si>
  <si>
    <t>25 211</t>
  </si>
  <si>
    <t>Zaščita brežine z lahko visečo mrežo – pocinkana</t>
  </si>
  <si>
    <t>P11-12</t>
  </si>
  <si>
    <t>Čiščenje, sanacija lokalnih razpok / poškodb in sanacija</t>
  </si>
  <si>
    <t>stikov (fug) obstoječe kamnite zložbe</t>
  </si>
  <si>
    <t xml:space="preserve">Pritrditev prometnih znakov in tabel vključno z vsem </t>
  </si>
  <si>
    <t>pritrdilnim materialom</t>
  </si>
  <si>
    <t>S</t>
  </si>
  <si>
    <t>64 288</t>
  </si>
  <si>
    <t>Dobava in vgraditev krožne zaključnice vrste ZA-F,</t>
  </si>
  <si>
    <t>polkrožna, L=0,50 m</t>
  </si>
  <si>
    <t>285 m3</t>
  </si>
  <si>
    <t>43 m3</t>
  </si>
  <si>
    <t>21 243</t>
  </si>
  <si>
    <t xml:space="preserve">Široki izkop mehke kamnine – 4. kategorije strojno z </t>
  </si>
  <si>
    <t>21 253</t>
  </si>
  <si>
    <t xml:space="preserve">Široki izkop trde kamnine – 5. kategorije strojno z </t>
  </si>
  <si>
    <t>21 315</t>
  </si>
  <si>
    <t>Izkop mehke kamnine – 4. kategorije za temelje,</t>
  </si>
  <si>
    <t>kanalske rove, prepuste, jaške in drenaže, širine</t>
  </si>
  <si>
    <t>do 1,0 m in globine do 1,0 m</t>
  </si>
  <si>
    <t xml:space="preserve">Izkop mehke kamnine – 4. kategorije </t>
  </si>
  <si>
    <t>21 365</t>
  </si>
  <si>
    <t>drenaže</t>
  </si>
  <si>
    <t>jaški, prepusti</t>
  </si>
  <si>
    <t>21 763</t>
  </si>
  <si>
    <t>Izkop vezljive zemljine/zrnate kamnine – 4. kategorije</t>
  </si>
  <si>
    <t xml:space="preserve">(asfalt, TD, posteljica) v globini 40 cm. Velikost frakcij </t>
  </si>
  <si>
    <t>24 213</t>
  </si>
  <si>
    <t>strojno, material iz izkopov</t>
  </si>
  <si>
    <r>
      <t xml:space="preserve">Zasip z </t>
    </r>
    <r>
      <rPr>
        <sz val="8"/>
        <rFont val="Arial"/>
        <family val="2"/>
      </rPr>
      <t>zrnato kamnino  - 4. kategorije,</t>
    </r>
  </si>
  <si>
    <t>1/3 x</t>
  </si>
  <si>
    <t>1/6 x</t>
  </si>
  <si>
    <t>29 135</t>
  </si>
  <si>
    <t>Razprostiranje odvečne mehke/ trde kamenine - 4. kat.</t>
  </si>
  <si>
    <t>29 136</t>
  </si>
  <si>
    <t>Razprostiranje odvečne trde kamenine - 5. kategorije</t>
  </si>
  <si>
    <t>29 142</t>
  </si>
  <si>
    <t>Ureditev deponije kamnine</t>
  </si>
  <si>
    <t>0,3 m3/panj</t>
  </si>
  <si>
    <t>45 m3</t>
  </si>
  <si>
    <t>24 m3</t>
  </si>
  <si>
    <t>PNG-655/17</t>
  </si>
  <si>
    <t>PNG-655-1/17</t>
  </si>
  <si>
    <t xml:space="preserve">PZI, št. proj: PNG-655/17 </t>
  </si>
  <si>
    <t>tip Z-1, za čas izvajanja rekonstrukcijskih del.</t>
  </si>
  <si>
    <t>Postavka vključuje postavitev, vzdrževanje</t>
  </si>
  <si>
    <t>in odstranitev zapore.</t>
  </si>
  <si>
    <t>Zavarovanje območja gradbene jame z BVO elementi</t>
  </si>
  <si>
    <t xml:space="preserve">(New Jersey) iz predfabriciranih elementov iz </t>
  </si>
  <si>
    <t>cementnega betona, višine 80 cm, brez temelja.</t>
  </si>
  <si>
    <t xml:space="preserve">Etapna gradnja: vključno s premikom BVO elementov </t>
  </si>
  <si>
    <t>v skupni dolžini 42 m (7 x 6 m) ter odstranitvijo</t>
  </si>
  <si>
    <t>elementov po končani gradnji (predvideno je, da</t>
  </si>
  <si>
    <t>bo potrebno 10 x premikati BVO elemente)</t>
  </si>
  <si>
    <t>kpl</t>
  </si>
  <si>
    <t>62 212</t>
  </si>
  <si>
    <t xml:space="preserve">Izdelava začasne tankoslojne vzdolžne označbe na </t>
  </si>
  <si>
    <t>vozišču z enokomponentno rumeno barvo , vključno</t>
  </si>
  <si>
    <t>250 g/m2 posipa z drobci / kroglicami stekla, strojno,</t>
  </si>
  <si>
    <t>debelina plasti suhe snovi 200 mikrometra, širina</t>
  </si>
  <si>
    <t>črte 12 cm</t>
  </si>
  <si>
    <t>62 483</t>
  </si>
  <si>
    <t>Dobava in vgraditev prefabricranega plastičnega traku/</t>
  </si>
  <si>
    <t xml:space="preserve">folije rumene barve za debeloslojno začasno vzdolžno </t>
  </si>
  <si>
    <t xml:space="preserve">označbo na vozišču, vključno z predhodnim premazom </t>
  </si>
  <si>
    <t xml:space="preserve">podlage, širina črte 12 cm </t>
  </si>
  <si>
    <t>1000 + 150 € x 100dni</t>
  </si>
  <si>
    <t>Preusmeritev in delna semaforizirana zapora prometa,</t>
  </si>
  <si>
    <t>1000 + 150 € x 80dni</t>
  </si>
  <si>
    <t>Odstranitev obstoječih BVO elementov (New Jersey)</t>
  </si>
  <si>
    <t xml:space="preserve">OS-2 OD KM 0.000 DO KM 0.280
</t>
  </si>
  <si>
    <t xml:space="preserve">OS-3 OD KM 0.000 DO KM 0.168
</t>
  </si>
  <si>
    <t>OS-1 OD KM 0.000 DO KM 0.600</t>
  </si>
  <si>
    <t>VOZIŠČE OS-1 (OD KM 0.000 DO KM 0.600)</t>
  </si>
  <si>
    <t>VOZIŠČE OS-2 (OD KM 0.000 DO KM 0.280)</t>
  </si>
  <si>
    <t>VOZIŠČE OS-3 (OD KM 0.000 DO KM 0.168)</t>
  </si>
  <si>
    <t>NAČRT PODPORNEGA ZIDU NA ODSEKU 1</t>
  </si>
  <si>
    <t>NAČRT PODPORNEGA ZIDU NA ODSEKU 3</t>
  </si>
  <si>
    <t>003-20/17-PZ1</t>
  </si>
  <si>
    <t>003-20/17-PZ2</t>
  </si>
  <si>
    <t>nakladanjem in odvozom v deponijo</t>
  </si>
  <si>
    <r>
      <t xml:space="preserve">jeklena žica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do 2,5 mm</t>
    </r>
  </si>
  <si>
    <t>Nepredvidena dela - ocena 5 %</t>
  </si>
  <si>
    <t>Priprava in organizacija gradbišča z vsemi objekti,</t>
  </si>
  <si>
    <t xml:space="preserve">instalacijami, zagotovitev varnostnih in higiensko </t>
  </si>
  <si>
    <t xml:space="preserve">tehničnih pogojev, naprava začasnih transportnih poti, </t>
  </si>
  <si>
    <t xml:space="preserve">oznakami gradbišča ter kasnejša odstranitev vseh </t>
  </si>
  <si>
    <t>objektov in vzpostavitev prvotnega stanja na uporabljenih</t>
  </si>
  <si>
    <t>površinah,  pavšal, upoštevati faznost gradnje</t>
  </si>
  <si>
    <t>malce več zaradi tranportov, če bo lok. gradbišča na osi 1 oz. 2 (ker na osi 3 ni prostora)</t>
  </si>
  <si>
    <t>cena Ekosystem</t>
  </si>
  <si>
    <t xml:space="preserve">p 3m3 + 4 m3 robni venec na obst zidu </t>
  </si>
  <si>
    <t>Dobava, priprava in izvedba vertikalnega injektiranja</t>
  </si>
  <si>
    <t>zaledja zidov, ki zajema:</t>
  </si>
  <si>
    <t xml:space="preserve"> - izvedba vrtin Ø 75 mm s zacevitvijo</t>
  </si>
  <si>
    <t xml:space="preserve">150kg cementa/m1
</t>
  </si>
  <si>
    <t xml:space="preserve"> - preprečitev iztekanja mase na površje z jekleno </t>
  </si>
  <si>
    <t xml:space="preserve">kolono s čepom
</t>
  </si>
  <si>
    <t xml:space="preserve"> - pazljiva spremljava dogajanja na obstoječih zidovih </t>
  </si>
  <si>
    <t xml:space="preserve">armaturnega jekla S-500, ki se vstavi v vrtino; 
</t>
  </si>
  <si>
    <t xml:space="preserve">komplet z vsemi potrebnimi deli in materiali. </t>
  </si>
  <si>
    <t>Skupno predvideno število vrtin je 19</t>
  </si>
  <si>
    <t xml:space="preserve"> - injektiranje cementne mase  - predvidena poraba do </t>
  </si>
  <si>
    <t xml:space="preserve">
 - dobava in vgradnja armaturne palice Ø 25 mm iz </t>
  </si>
  <si>
    <t>zaradi eventuelnih novih poškodb,</t>
  </si>
  <si>
    <t>Dobava, priprava in izvedba horizontalnega injektiranja</t>
  </si>
  <si>
    <t>zaledja zidov, pod kotom 30 stopinj, ki zajema:</t>
  </si>
  <si>
    <t>Skupno predvideno število vrtin je 100</t>
  </si>
  <si>
    <t xml:space="preserve">skupna teža armature na m = 6,3 kg/m1) in sidranjem, </t>
  </si>
  <si>
    <t>komplet z opaženjem ter razopaženjem</t>
  </si>
  <si>
    <t>64 625</t>
  </si>
  <si>
    <t xml:space="preserve">Dobava in vgraditev jeklene varnostne ograje na </t>
  </si>
  <si>
    <t xml:space="preserve">objekt, vključno vse elemente, za nivo zadrževanja N2 </t>
  </si>
  <si>
    <t>Izvedba robnega venca, prereza 70/25 cm, iz ojačanega</t>
  </si>
  <si>
    <t>51 211</t>
  </si>
  <si>
    <t>51 121</t>
  </si>
  <si>
    <t>Izdelava nepremičnega odra, visokega do 4 m</t>
  </si>
  <si>
    <t>36 134</t>
  </si>
  <si>
    <t>Izdelava bankine iz drobljenca, široke nad 1,00 m</t>
  </si>
  <si>
    <t>Izdelava kamnite obloge brežine jaška iz lomljenca</t>
  </si>
  <si>
    <t xml:space="preserve">debeline 20 do 30 cm, stiki zapolnjeni s cementno </t>
  </si>
  <si>
    <t>malto, na podložni plasti betona C25/30 debeline 20 cm</t>
  </si>
  <si>
    <t>30. junij 2018</t>
  </si>
  <si>
    <t>OPOMBE:</t>
  </si>
  <si>
    <r>
      <t>1.)</t>
    </r>
    <r>
      <rPr>
        <sz val="8"/>
        <rFont val="SLO Arial"/>
        <family val="0"/>
      </rPr>
      <t xml:space="preserve"> Vse postavke za izkope zajemajo izkop, nakladanje na kamion in odvoz</t>
    </r>
  </si>
  <si>
    <t xml:space="preserve"> v deponijo po izbiri izvajalca na razdalji do 25 km </t>
  </si>
  <si>
    <r>
      <t>2.)</t>
    </r>
    <r>
      <rPr>
        <sz val="8"/>
        <rFont val="Arial"/>
        <family val="2"/>
      </rPr>
      <t xml:space="preserve"> V ceni je upoštevati notranjo kontrolo (tekoče preiskave) in zunanjo kontrolo (testne preiskave)</t>
    </r>
  </si>
  <si>
    <r>
      <t>3.)</t>
    </r>
    <r>
      <rPr>
        <sz val="8"/>
        <rFont val="Arial"/>
        <family val="2"/>
      </rPr>
      <t xml:space="preserve"> V ceni je upoštevati vsa potrebna geodetska dela</t>
    </r>
  </si>
  <si>
    <r>
      <t xml:space="preserve">4.) </t>
    </r>
    <r>
      <rPr>
        <sz val="8"/>
        <rFont val="Arial"/>
        <family val="2"/>
      </rPr>
      <t>Vsi hladni stiki na obrabni plasti morajo biti obdelani z bitumensko lepilno zmesjo</t>
    </r>
  </si>
  <si>
    <r>
      <t>5.)</t>
    </r>
    <r>
      <rPr>
        <sz val="8"/>
        <rFont val="Arial"/>
        <family val="2"/>
      </rPr>
      <t xml:space="preserve"> Pri zagotavljanju in kontroli kvalitete materialov in vgrajevanja</t>
    </r>
  </si>
  <si>
    <t xml:space="preserve">      je potrebno smiselno upoštevati posebne tehnične pogoje za preddela, zemeljska</t>
  </si>
  <si>
    <t xml:space="preserve">      dela in temeljenje, voziščne konstrukcije, odvodnjavanje in opremo cest</t>
  </si>
  <si>
    <r>
      <t>6.)</t>
    </r>
    <r>
      <rPr>
        <sz val="8"/>
        <rFont val="Arial"/>
        <family val="2"/>
      </rPr>
      <t xml:space="preserve"> Količine izkopov / nasipov so računane v raščenem / komprimiranem stanju.</t>
    </r>
  </si>
  <si>
    <r>
      <t>7.)</t>
    </r>
    <r>
      <rPr>
        <sz val="8"/>
        <rFont val="Arial"/>
        <family val="2"/>
      </rPr>
      <t xml:space="preserve"> Vse postavke vključujejo dobavo materiala / elementov.</t>
    </r>
  </si>
  <si>
    <t xml:space="preserve">150 kg cementa / m1
</t>
  </si>
  <si>
    <t>195 m3</t>
  </si>
  <si>
    <t>45 115</t>
  </si>
  <si>
    <t>Izdelava prepusta krožnega prereza iz cevi iz</t>
  </si>
  <si>
    <t>ojačanega cementnega betona s premerom 80 cm</t>
  </si>
  <si>
    <t>45 133</t>
  </si>
  <si>
    <t>Izdelava obloge (obbetoniranje) prepusta krožnega</t>
  </si>
  <si>
    <t xml:space="preserve">prereza iz cevi s premerom 80 cm s cementnim </t>
  </si>
  <si>
    <t>21 753</t>
  </si>
  <si>
    <t>Izkop mehke kamenine – 4. kategorije za odvodne</t>
  </si>
  <si>
    <t>jarke in koritnice</t>
  </si>
  <si>
    <t xml:space="preserve">Utrditev jarka s kanaletami na stik iz cementnega 
</t>
  </si>
  <si>
    <t xml:space="preserve">betona, dolžine 100 cm in notranje širine dna kanalete </t>
  </si>
  <si>
    <t>debeline 10 cm</t>
  </si>
  <si>
    <t xml:space="preserve">35 cm / notranje širine vrha kanalete 60 cm / globine </t>
  </si>
  <si>
    <t xml:space="preserve">30 cm na podložni plasti iz zmesi zrn drobljenca, </t>
  </si>
  <si>
    <t>6 cm, ob že zgrajenem robniku, na obstoječo podlago,</t>
  </si>
  <si>
    <t>45 131</t>
  </si>
  <si>
    <t xml:space="preserve">prereza iz cevi  s premerom 50 cm s cementnim </t>
  </si>
  <si>
    <t>trdimi plastičnimi cevmi premera 30 cm - cev DK 300</t>
  </si>
  <si>
    <t>trdimi plastičnimi cevmi premera 40 cm - cev DK 350</t>
  </si>
  <si>
    <t>7.0 TUJE STORITVE</t>
  </si>
  <si>
    <t>TUJE STORITVE</t>
  </si>
  <si>
    <t>Preusmeritev in popolna zapora prometa za čas</t>
  </si>
  <si>
    <t xml:space="preserve">izvajanja rekonstrukcijskih del, ki je predvidena v </t>
  </si>
  <si>
    <t>"Posebnih pogojih". Obračun se izvede po računu, ki</t>
  </si>
  <si>
    <t>ga izstavi izvajalec zapore</t>
  </si>
  <si>
    <t>1000 + 150 € x 150dni</t>
  </si>
  <si>
    <t xml:space="preserve">Ureditev obvoza za čas trajanja popolne zapore. </t>
  </si>
  <si>
    <t xml:space="preserve">Vključno z postavitvijo prometnih znakov za obvoz </t>
  </si>
  <si>
    <t>(6 kos).</t>
  </si>
  <si>
    <t>obvoz, ureditev prometnih znakov za obvoz</t>
  </si>
  <si>
    <r>
      <t xml:space="preserve">in za delovno širino W5, </t>
    </r>
    <r>
      <rPr>
        <sz val="8"/>
        <rFont val="Arial"/>
        <family val="2"/>
      </rPr>
      <t>vijačena</t>
    </r>
  </si>
  <si>
    <t xml:space="preserve">Dobava in vgraditev hladno cinkane mrežne varovalne </t>
  </si>
  <si>
    <t>Višina ograje 120 cm. Vključno z vsemi deli.</t>
  </si>
  <si>
    <t xml:space="preserve">ograje, pritrjene na vrh kamnite zložbe. </t>
  </si>
  <si>
    <t>OPOMBA: Vključno z vgradnjo armaturnih mrež Q226</t>
  </si>
  <si>
    <t>geotekstilom na razmaku 3 m.</t>
  </si>
  <si>
    <t>Izdelava pasovnega temelja iz armiranega betona</t>
  </si>
  <si>
    <t>K.Z. P18-22</t>
  </si>
  <si>
    <t xml:space="preserve">kamna premera 20-70 cm, vgrajevanjem betona </t>
  </si>
  <si>
    <t>rol brežina P10-11, KZ P26</t>
  </si>
  <si>
    <t xml:space="preserve">debeline 30 do 40 cm, stiki zapolnjeni s cementno </t>
  </si>
  <si>
    <t>v zaledno stran obloge</t>
  </si>
  <si>
    <t>malto, na podložni plasti betona C16/20 debeline 20cm</t>
  </si>
  <si>
    <t>Dobava in vgradnja zapolnitvenega betona C16/20</t>
  </si>
  <si>
    <t>v zaledno stran jaškov</t>
  </si>
  <si>
    <t>C25/30, preseka 0,41 m3/m1, vključno vsa dela</t>
  </si>
  <si>
    <t>C25/30, preseka 0,64 m3/m1, vključno vsa dela</t>
  </si>
  <si>
    <t>OPOMBA: Vključno z vgradnjo armaturnih mrež Q196</t>
  </si>
  <si>
    <t xml:space="preserve">fi.110 mm iz gibljivih plastičnih cevi, obvitih z </t>
  </si>
  <si>
    <t>v zaledno stran kamnite zložbe in vgradnjo izcednic</t>
  </si>
  <si>
    <t>OPOMBA: debelina obloge brežine 50 cm, lomljenec</t>
  </si>
  <si>
    <t xml:space="preserve">premera do 30 cm v betonu C 25/30 vključno z </t>
  </si>
  <si>
    <t>vgradnjo armaturnih mrež Q196 v zaledno stran</t>
  </si>
  <si>
    <t>obloge in vgradnjo izcednic fi.110 mm iz gibljivih</t>
  </si>
  <si>
    <t>plastičnih cevi, obvitih z geotekstilom na razmaku 3 m.</t>
  </si>
  <si>
    <t>rol brežina P3-5</t>
  </si>
  <si>
    <t>P3-P5</t>
  </si>
  <si>
    <t xml:space="preserve">Zaščita brežin proti eroziji z mrežo iz jute. Mreža </t>
  </si>
  <si>
    <t xml:space="preserve">širine 2 m, velikost okenca 10 x 10 mm. Vključno z </t>
  </si>
  <si>
    <t>zatravitvijo brežine</t>
  </si>
  <si>
    <t>KZ P15-16 L</t>
  </si>
  <si>
    <t xml:space="preserve">kamna premera 50-70 cm, vgrajevanjem betona </t>
  </si>
  <si>
    <t>OPOMBA: Vključno z vgradnjo izcednic fi.110 mm</t>
  </si>
  <si>
    <t>iz gibljivih plastičnih cevi, obvitih z geotekstilom na</t>
  </si>
  <si>
    <t>KZ P14-15 D</t>
  </si>
  <si>
    <t>razmaku 3 m. Čelo temelja obloženo z kamnom v</t>
  </si>
  <si>
    <t>betonu C25/30</t>
  </si>
  <si>
    <t>C25/30, preseka 1,00 m3/m1, vključno vsa dela</t>
  </si>
  <si>
    <t>Izvedba robnega venca, prereza 100/35 cm, iz ojačanega</t>
  </si>
  <si>
    <t xml:space="preserve">skupna teža armature na m = 8,4 kg/m1) in sidranjem, </t>
  </si>
  <si>
    <t>(vzdolžne palice 6 x RA fi.12, stremena RA fi.8 na 50cm,</t>
  </si>
  <si>
    <t>20m (obst. K.Z. P11-P12 D)</t>
  </si>
  <si>
    <t xml:space="preserve">50m (nova K.Z. P14-P15 D)     </t>
  </si>
  <si>
    <t>Izdelava podprtega opaža za raven zid, visok 2,1 do 4m</t>
  </si>
  <si>
    <t>Izdelava asfaltnega iztoka kadunjastega jarka (mulde)</t>
  </si>
  <si>
    <t>Izdelava vzdolžne in prečne drenaže, globoke do</t>
  </si>
  <si>
    <t>trdimi plastičnimi cevmi premera 15 cm - cev D150</t>
  </si>
  <si>
    <t>DDV (22%)</t>
  </si>
  <si>
    <t xml:space="preserve">v razmerju 40% beton, 60% kamen, z </t>
  </si>
  <si>
    <t>C25/30, XC4, XF2, kot vezivni material</t>
  </si>
  <si>
    <t xml:space="preserve">vključno z vso potrebno armaturo </t>
  </si>
  <si>
    <t xml:space="preserve">cementnega betona 30/37, XC4, XF4, </t>
  </si>
  <si>
    <t>base B 50/70 A3 v debelini 6 cm</t>
  </si>
  <si>
    <t>zmesi AC 8 surf B 70/100 A3 v debelini 3 cm</t>
  </si>
  <si>
    <t>Objekt:</t>
  </si>
  <si>
    <t>Sanacija poškodb brežin na 5 lokacijah na cesti RT912, odsek Davča-Novaki: spodnje brežine od km 0.080 do 0.560, usada in brežin levo od km 0.560 do km 0.700, spodnjih brežin od km 1.450 do km 1.720 in brežin v km 1.700 ter sanacija usada na odseku 3105 Novaki-Cerkno v km 0.500</t>
  </si>
  <si>
    <t>Odsek:</t>
  </si>
  <si>
    <t>PODPORNI ZID NA ODSEKU 1 od km 0.4+90,00 do km 0.5+62,73</t>
  </si>
  <si>
    <t>Načrt:</t>
  </si>
  <si>
    <t>3/2 NAČRT PODPORNEGA ZIDU NA ODSEKU 1</t>
  </si>
  <si>
    <t>Faza:</t>
  </si>
  <si>
    <t>PZI</t>
  </si>
  <si>
    <t>POPIS DEL podporni zid na odseku 1</t>
  </si>
  <si>
    <t>REKAPITULACIJA</t>
  </si>
  <si>
    <t>1. PREDDELA</t>
  </si>
  <si>
    <t xml:space="preserve">2. ZEMELJSKA DELA </t>
  </si>
  <si>
    <t xml:space="preserve">4. ODVODNJAVANJE </t>
  </si>
  <si>
    <t>5. GRADBENA IN OBRTNIŠKA DELA</t>
  </si>
  <si>
    <t>6. OPREMA CESTE</t>
  </si>
  <si>
    <t>7. TUJE STORITVE</t>
  </si>
  <si>
    <t>Skupaj:</t>
  </si>
  <si>
    <t>Skupaj brez DDV:</t>
  </si>
  <si>
    <t>Postavka</t>
  </si>
  <si>
    <t>Normativ</t>
  </si>
  <si>
    <t>Opis postavke</t>
  </si>
  <si>
    <t xml:space="preserve">Enota </t>
  </si>
  <si>
    <t>Cena skupaj</t>
  </si>
  <si>
    <t xml:space="preserve">1.1. Geodetska dela </t>
  </si>
  <si>
    <t>11 313</t>
  </si>
  <si>
    <t>Postavitev in zavarovanje profilov za zakoličbo objekta s površino nad 100 m2.</t>
  </si>
  <si>
    <t>11 321</t>
  </si>
  <si>
    <t xml:space="preserve">Določitev in preverjanje položajev, višin in smeri pri gradnji objekta s površino do 200 m2.
</t>
  </si>
  <si>
    <t>PREDDELA SKUPAJ:</t>
  </si>
  <si>
    <t>2. ZEMELJSKA DELA</t>
  </si>
  <si>
    <t xml:space="preserve">2.1. Izkopi </t>
  </si>
  <si>
    <t xml:space="preserve">Površinski izkop plodne zemljine – 1. kategorije – strojno z nakladanjem in odvozom v začasno deponijo.
</t>
  </si>
  <si>
    <t>21 224</t>
  </si>
  <si>
    <t>Široki izkop vezljive zemljine 3. kategorije, strojno, z nakladanjem in odvozom.</t>
  </si>
  <si>
    <t>3</t>
  </si>
  <si>
    <t xml:space="preserve">Široki izkop mehke kamnine, 4. kategorije z nakladanjem in odvozom. </t>
  </si>
  <si>
    <t>2.2 Planum temeljnih tal</t>
  </si>
  <si>
    <t>4</t>
  </si>
  <si>
    <t>22 114</t>
  </si>
  <si>
    <t>Ureditev planuma temeljnih tal mehke kamnine - 4. kategorije</t>
  </si>
  <si>
    <t>2.3 Ločilne, drenažne in filtrske plasti ter delovni plato</t>
  </si>
  <si>
    <t>5</t>
  </si>
  <si>
    <t>23 331</t>
  </si>
  <si>
    <t xml:space="preserve">Dobava in vgraditev geotekstilije za drenažno plast, po načrtu
- filc, ovit okoli kamnitega drenažnega materiala.
</t>
  </si>
  <si>
    <t>6</t>
  </si>
  <si>
    <t>23 111</t>
  </si>
  <si>
    <t xml:space="preserve">Izdelava drenažne plasti iz kamnitega materiala v debelini 20 cm
-kamniti drenažni material deb. 20 cm, frakcije 16-32 mm.
</t>
  </si>
  <si>
    <t>7</t>
  </si>
  <si>
    <t>23 425</t>
  </si>
  <si>
    <t xml:space="preserve">Izdelava delovnega platoja iz gramoznega materiala v debelini nad 60 cm in odstranitev po zaključenem delu.
Nasip za delovni plato pri izdelavi pilotov, deb. 80 cm, ob varovanju izkopa z berlinsko steno.
</t>
  </si>
  <si>
    <t>2.4. Nasipi, zasipi, klini, posteljice</t>
  </si>
  <si>
    <t xml:space="preserve">glinasti naboj </t>
  </si>
  <si>
    <t>8</t>
  </si>
  <si>
    <t>24 212</t>
  </si>
  <si>
    <t>Zasip z vezljivo zemljino, 3. ktg. Zasip se izvaja z drobljencem 0-32 mm.  Zasip berlinske stene do vrha zalednega pilota za izvedbo prednje vrste pilotov, med profili P31 in P32.</t>
  </si>
  <si>
    <t>9</t>
  </si>
  <si>
    <t xml:space="preserve">Zasip z vezljivo zemljino, 3. ktg. Zasip se izvaja z drobljencem 0-32 mm.  Zasip na zaledni strani,  upoštevan je do raščenega terena (oziroma do spodnjega nivoja planuma, če je ta nižji od linije obstoječega terena).
</t>
  </si>
  <si>
    <t>10</t>
  </si>
  <si>
    <t>Zasip z vezljivo zemljino, 3. ktg. Zasip se izvaja z materialom iz izkopa, vključno s planiranjem brežine s spodnje strani podpornega zidu.  Zasip na spodnji strani podpornega zidu.</t>
  </si>
  <si>
    <t xml:space="preserve">2.5. Brežine in zelenice </t>
  </si>
  <si>
    <t>11</t>
  </si>
  <si>
    <t>25 132</t>
  </si>
  <si>
    <t xml:space="preserve">Humuziranje in zatravitev brežine v debelini 20cm s semenom brez valjanja, vključno s pripravo podloge. Brežine s spodnjega dela podpornega zidu. 
</t>
  </si>
  <si>
    <t>25 281</t>
  </si>
  <si>
    <t xml:space="preserve">Zaščita brežine s kamnito zložbo, izvedeno s cementnim betonom C16/20.
</t>
  </si>
  <si>
    <t>2.7. Koli in vodnjaki</t>
  </si>
  <si>
    <t>13</t>
  </si>
  <si>
    <t>27 140</t>
  </si>
  <si>
    <t xml:space="preserve">Izdelava uvrtanih zainjiciranih kolov iz ojačenega cementnega betona, sistema Benotto, premera 40 cm, izkop v vezljivi zemljini/zrnati kamnini.
Postavka vključuje izkop, beton, armatura, nakladanje izkopa in odvoz na trajno deponijo.
Beton C25/30, XC2, PV-I, Dmax 32 mm, S4.
Armatura B St 500(B).
</t>
  </si>
  <si>
    <t>14</t>
  </si>
  <si>
    <t>27 160</t>
  </si>
  <si>
    <t xml:space="preserve">Obsekanje uvrtanih kolov iz ojačenega cementnega betona, premera 40 cm, višine 60 cm. Postavka vključuje: odbitje glav pilotov min. 50 cm, morebitno dodatno obdelavo priključne armature.
</t>
  </si>
  <si>
    <t>15</t>
  </si>
  <si>
    <t xml:space="preserve">Meritve zveznosti pilotov, premera 40 cm.
Kontrolira se vsaj 40% pilotov.
</t>
  </si>
  <si>
    <t>2.8  Zagatne stene</t>
  </si>
  <si>
    <t>16</t>
  </si>
  <si>
    <t>28 112</t>
  </si>
  <si>
    <t xml:space="preserve">Dobava, vgraditev in vzdrževanje lesene zagatne stene -''berlinske stene" svetle višine do 3.0m, sestavljene iz jeklenih profilov HEA 220, vključno z lesenimi plohi, dim. 30x5x245 cm, ki so  postavljene med jeklene profile. Obračunana je svetla površina berlinske stene (površina, ki vsebuje lesene plohe)!
</t>
  </si>
  <si>
    <t>17</t>
  </si>
  <si>
    <t>28 122</t>
  </si>
  <si>
    <t xml:space="preserve">Izvlačenje lesene zagatne stene, vključno z vso demontažo spojnih elementov, komplet z nakladanjem in odvozom na skladišče/deponijo.
</t>
  </si>
  <si>
    <t>2.9 Prevozi, razprostiranje in ureditev deponij materiala</t>
  </si>
  <si>
    <t>18</t>
  </si>
  <si>
    <t>29 121</t>
  </si>
  <si>
    <t>Prevoz materiala na razdaljo nad 10 do 15 km</t>
  </si>
  <si>
    <t>19</t>
  </si>
  <si>
    <t>29 163</t>
  </si>
  <si>
    <t>Nakladanje vezljive zemljine – 3. kategorije</t>
  </si>
  <si>
    <t>20</t>
  </si>
  <si>
    <t>29 133</t>
  </si>
  <si>
    <t>Razprostiranje odvečne vezljive zemljine – 3. kategorije</t>
  </si>
  <si>
    <t>ZEMELJSKA DELA SKUPAJ:</t>
  </si>
  <si>
    <t xml:space="preserve">4.2. Globinsko odvodnjavanje - </t>
  </si>
  <si>
    <t xml:space="preserve">drenaže </t>
  </si>
  <si>
    <t>42 125</t>
  </si>
  <si>
    <t xml:space="preserve">Izdelava vzdolžne drenaže, globoke do 1,0 m, debeline 20 cm, z gibljivimi plastičnimi cevmi premera 20 cm. Na najnižjem delu drenaže se izvede čep, s katerim preprečimo izcejanje vode iz drenaže.
</t>
  </si>
  <si>
    <t>2</t>
  </si>
  <si>
    <t xml:space="preserve">42 471 </t>
  </si>
  <si>
    <t xml:space="preserve">Izdelava izcednic (barbakan) iz trde plastične cevi premera 10 cm, dolžine 0,60m na razmakih 3,0 m.
</t>
  </si>
  <si>
    <t>4.3   Globinsko odvodnjavanje - kanalizacija</t>
  </si>
  <si>
    <t>43 170</t>
  </si>
  <si>
    <t>Dobava in vgradnja PE-HD cevi DN25 mm. Cevi predstavljajo zaščito jeklenih vezi in se nataknejo na jekleno vez pred sidranjem, komplet z vsemi potrebnimi deli in materiali.</t>
  </si>
  <si>
    <t>ODVODNJAVANJE SKUPAJ:</t>
  </si>
  <si>
    <t xml:space="preserve">5. GRADBENA IN OBRTNIŠKA DELA </t>
  </si>
  <si>
    <t xml:space="preserve">5.1. Tesarska dela </t>
  </si>
  <si>
    <t xml:space="preserve">Izdelava podprtega opaža za ravne temelje.
</t>
  </si>
  <si>
    <t xml:space="preserve">Izdelava premičnega odra, visokega do 4 m. Upoštevana tlorisna površina!
</t>
  </si>
  <si>
    <t>51 331</t>
  </si>
  <si>
    <t xml:space="preserve">Izdelava dvostranskega vezanega opaža za raven zid, visok do 2 m.
Temeljne grede.
</t>
  </si>
  <si>
    <t xml:space="preserve">Izdelava dvostranskega vezanega opaža za raven zid, visok do 2 m.
Zid nad temeljem.
</t>
  </si>
  <si>
    <t>51 351</t>
  </si>
  <si>
    <t xml:space="preserve">Doplačilo za izdelavo opaža za dilatacijo v temelju.
</t>
  </si>
  <si>
    <t>51 711</t>
  </si>
  <si>
    <t xml:space="preserve">Izdelava podprtega opaža robnega venca na premostitvenem, opornem in podpornem objektu.
</t>
  </si>
  <si>
    <t>5.2. Dela z jeklom za ojačitev</t>
  </si>
  <si>
    <t>52 222</t>
  </si>
  <si>
    <t>Dobava in postavitev rebrastih žic iz visokovrednega naravno trdega jekla BSt 500 S s premerom do 12 mm za srednje zahtevno ojačitev.
Ocena: 120 kg/m3 betona.</t>
  </si>
  <si>
    <t>kg</t>
  </si>
  <si>
    <t>52 223</t>
  </si>
  <si>
    <t>Dobava in postavitev rebrastih žic iz visokovrednega naravno trdega jekla St 500 S (B) s premerom 14 mm in večjim, za srednje zahtevno ojačitev. 
Ocena: 120 kg/m3 betona.</t>
  </si>
  <si>
    <t xml:space="preserve">5.3. Dela s cementnim betonom </t>
  </si>
  <si>
    <t>53 116</t>
  </si>
  <si>
    <t>Dobava in vgraditev cementnega betona C12/15 v prerez do 0,15 m3/m2-m1
- podbeton pod temeljem in temeljno gredo, Dmax 16mm</t>
  </si>
  <si>
    <t>53 312</t>
  </si>
  <si>
    <t xml:space="preserve">Dobava in vgraditev ojačenega cementnega betona C25/30 v pasovne temelje, temeljne grede.
- temelji in temeljne grede, Beton kvalitete C25/30, XC2, PV-I, Dmax 32, S4.
</t>
  </si>
  <si>
    <t xml:space="preserve">53 348 </t>
  </si>
  <si>
    <t>Dobava in vgraditev ojačanega cementnega betona C 30/37 v steno in ojačitvena rebra podpornega zidu.
Beton C30/37, XD1, XF2, PV-II, Dmax 32, S4.</t>
  </si>
  <si>
    <t>12</t>
  </si>
  <si>
    <t>53 372</t>
  </si>
  <si>
    <t>Dobava in vgraditev ojačenega cementnega betona C30/37 v hodnike in robne vence na premostitvenih objektih in podpornih ali opornih konstrukcijah
- C30/37, XD3, XF4, PV-II, Dmax 16, S3.</t>
  </si>
  <si>
    <t xml:space="preserve">5.6   Sidranje </t>
  </si>
  <si>
    <t>56 700</t>
  </si>
  <si>
    <t xml:space="preserve">Dobava in izvedba jeklenih vezi za berlinsko steno:
- dobava in polaganje ene armaturne palice Ø16, L=ca 6,0m, kvalitete S500. Armaturna palica se ovije okoli zalednega pilota,
- skozi lesene plohe "berlinske" stene se izvrtata dve luknji za prehod vezi.
-ob berlinsko steno sta položena dva UPN profila 120, dolžine 3,50m, ki sta medsebojno povezana s štirimi distančniki - škatlastim profilom 40/40/3 mm, ki so na UPN profila varjeni. En sklop UPN profilov se uporabi za sidranje dveh jeklenih vezi.
- vez je speljana med obema UPN profiloma in na dveh mestih pritrjena z jekleno podložno pločevino dim. 110x110x10 mm ter matico.
Postavka zajema dobavo in montažo armaturnih palic, dobava pločevine in UPN profilov z distančniki, varjenje palic in pločevine z vsemi potrebnimi deli in materiali.
Pločevina je kvalitete S235 JR.
Ves material je antikorozijsko zaščiten z temeljnim premazom 80µm na očiščeno podlago.
Jeklene vezi so sestavljene iz 4 armaturnih palic, 4 UPN profilov, 8 distančnikov 40/40/3 mm in 8 podložnih pločevin in 8 matic.
Zaščitna PEHD cev DN25 je zajeta v ločeni postavki!
</t>
  </si>
  <si>
    <t>5.8. Ključavničarska dela</t>
  </si>
  <si>
    <t xml:space="preserve">58 821 </t>
  </si>
  <si>
    <t xml:space="preserve">Dobava in vgraditev merilnih čepov za 3D geodetske meritve, vključno navezavo na veljavno nivelmansko mrežo. </t>
  </si>
  <si>
    <t>5.9 Zaščitna dela</t>
  </si>
  <si>
    <t>5.9.2 Hidroizolacije</t>
  </si>
  <si>
    <t>S 5 9 421</t>
  </si>
  <si>
    <t xml:space="preserve">Izdelava sprijemne plasti – osnovnega premaza ali zalivnega premaza z reakcijsko smolo v eni plasti in količini do 0,3 kg/m2.
Dobava in izvedba premaza za boljšo sprijemnost med obstoječim in novim beton, komplet z vsemi potrebnimi deli, čiščenje, priprava podlage in materiali.
</t>
  </si>
  <si>
    <t>59 993</t>
  </si>
  <si>
    <t xml:space="preserve">Izdelava delovnega stika z nabrekajočim trakom ali profilom, brez izolacijskih trakov.
Uporabiti tesnilni ekspanzijski trak iz bentonita in kavčuka kot npr. Bentorub +. Upoštevati ves drobni material ter lepilno maso. Upoštevati nabavo in vgradnjo. d=2.0cm.
</t>
  </si>
  <si>
    <t>59 654</t>
  </si>
  <si>
    <t xml:space="preserve">Dobava in izdelava hidroizolacije z bitumenskimi trakovi, debelimi 4,5 ali 5 mm, sprijemna plast iz bitumenske lepilne zmesi; "črna" hidroizolacija nad dilatacijo. Glej detajl dilatacije!
</t>
  </si>
  <si>
    <t>59 843</t>
  </si>
  <si>
    <t xml:space="preserve">Zatesnitev dilatacijske rege s trajno elastično zmesjo za stike.
Izvedba tesnenja - kitanja dilatacije s trajno elastičnim kitom, komplet z vsemi potrebnimi deli, čiščenje, priprava podlage in materiali. Upoštevati dolbljenje utora v stiroporu.
</t>
  </si>
  <si>
    <t>59 792</t>
  </si>
  <si>
    <t xml:space="preserve">Izdelava ločilne plasti iz stiropornih plošč, debelih 2 cm. Polaganje stiropora v dilatacije temelja in zidu.
</t>
  </si>
  <si>
    <t>GRADBENA IN OBRTNIŠKA DELA SKUPAJ:</t>
  </si>
  <si>
    <t>6.4. Oprema za varovanje prometa</t>
  </si>
  <si>
    <t>64 454</t>
  </si>
  <si>
    <t xml:space="preserve">Dobava in vgraditev jeklene varnostne ograje, vključno vse elemente, za nivo zadrževanja H1 in za delovno širino W4.
</t>
  </si>
  <si>
    <t>OPREMA CESTE SKUPAJ:</t>
  </si>
  <si>
    <t>7.9. Nadzor, tehnična dokumentacija</t>
  </si>
  <si>
    <t>1</t>
  </si>
  <si>
    <t>79 515</t>
  </si>
  <si>
    <t>Izdelava dokumentacije za vzdrževanje in obratovanje (NOV).</t>
  </si>
  <si>
    <t>TUJE STORITVE SKUPAJ:</t>
  </si>
  <si>
    <t>PODPORNI ZID NA ODSEKU 3 od km 0.0+09,97 do km 0.0+90,86</t>
  </si>
  <si>
    <t>3/3 NAČRT PODPORNEGA ZIDU NA ODSEKU 3</t>
  </si>
  <si>
    <t>POPIS DEL podporni zid na odseku 3</t>
  </si>
  <si>
    <t>23 113</t>
  </si>
  <si>
    <t xml:space="preserve">Izdelava drenažne plasti iz kamnitega materiala v debelini 30 cm, okoli drenažne cevi,
-gramozni drenažni material deb. 30 cm.
</t>
  </si>
  <si>
    <t>23 216</t>
  </si>
  <si>
    <t>Izdelava filtrske plasti iz kamnitega materiala v debelini nad 40 cm.
Dobava in izgradnja filterskega sloja deb. 50 cm, kamnit material frakcije 16-32 mm.</t>
  </si>
  <si>
    <t xml:space="preserve">Dobava in vgraditev geotekstilije za drenažno plast, po načrtu
- filc, ovit okoli kamnitega filterskega sloja
- filc, ovit okoli gramoznega obsipa drenažne cevi.
</t>
  </si>
  <si>
    <t xml:space="preserve">Zasip z vezljivo zemljino, 3. ktg. Zasip se izvaja z materialom iz izkopa, vključno s planiranjem brežine s spodnje strani podpornega zidu.
Zasip na sprednji strani.
</t>
  </si>
  <si>
    <t>Zasip z vezljivo zemljino, 3. ktg. Zasip se izvaja z materialom iz izkopa, s preperino fliša iz izkopa ali grušč, komplet z vsemi potrebnimi deli in materiali. Zasip temelja do glinenega naboja.</t>
  </si>
  <si>
    <t>24 513</t>
  </si>
  <si>
    <t xml:space="preserve">Izdelava glinastega naboja v povprečni debelini 25 cm, po detajlu iz projekta.
</t>
  </si>
  <si>
    <t>Zaščita brežine izkopa z brizganim cementnim betonom in mrežo. Debelina torkreta je 10cm. Postavka zajema tudi nabavo in pritrditev armaturnih mrež Q226 za obstojnost torkretnega nanosa.</t>
  </si>
  <si>
    <t>25 284</t>
  </si>
  <si>
    <t xml:space="preserve">Zaščita brežine s kamnometom iz lomljenca.
Dobava in izvedba kamnitega materiala v betonu C16/20 kot zamenjava temeljnih tal.
</t>
  </si>
  <si>
    <t>21</t>
  </si>
  <si>
    <t>Izdelava vzdolžne in prečne drenaže, globoke do 1,0 m, na glinastem naboju, debeline 20 cm, z gibljivimi plastičnimi cevmi premera 20 cm.</t>
  </si>
  <si>
    <t>42 471</t>
  </si>
  <si>
    <t xml:space="preserve">Izdelava izcednic (barbakan) iz trde plastične cevi premera 10 cm, dolžine 0,85m na razmakih 3,0 m.
</t>
  </si>
  <si>
    <t xml:space="preserve">Izdelava dvostranskega vezanega opaža za raven zid, visok 2,1 do 4 m.
</t>
  </si>
  <si>
    <t xml:space="preserve">Dobava in postavitev rebrastih žic iz visokovrednega naravno trdega jekla BSt 500 S s premerom do 12 mm za srednje zahtevno ojačitev.
</t>
  </si>
  <si>
    <t xml:space="preserve">Dobava in postavitev rebrastih žic iz visokovrednega naravno trdega jekla St 500 S (B) s premerom 14 mm in večjim, za srednje zahtevno ojačitev. 
</t>
  </si>
  <si>
    <t>52 314</t>
  </si>
  <si>
    <t>Dobava in postavitev mreže iz vlečene jeklene žice B500A, s premerom &gt; od 4 in &lt; od 12 mm, masa 4,1 do 6 kg/m2</t>
  </si>
  <si>
    <t>52 315</t>
  </si>
  <si>
    <t>Dobava in postavitev mreže iz vlečene jeklene žice B500A, s premerom &gt; od 4 in &lt; od 12 mm, masa nad 6 kg/m2</t>
  </si>
  <si>
    <t xml:space="preserve">Dobava in vgraditev cementnega betona C12/15 v prerez do 0,15 m3/m2-m1
- podbeton pod temeljem, Dmax 16mm.
</t>
  </si>
  <si>
    <t>5.6. Sidranje</t>
  </si>
  <si>
    <t>56 513</t>
  </si>
  <si>
    <t xml:space="preserve">Dobava in vgraditev SN sider nosilnosti 250 kN, dolžine 6 m, komplet z izdelavo betonskih plošč dim. Cca 50x50x15 cm kot podloške za pritrditev obloge v sidra, komplet z vrtanjem, injeciranjem, jekleno podložko, matico, ter vsemi potrebnimi deli in materiali. </t>
  </si>
  <si>
    <t xml:space="preserve">Dobava in izdelava hidroizolacije z bitumenskimi trakovi, debelimi 4,5 ali 5 mm, sprijemna plast iz bitumenske lepilne zmesi; "črna" hidroizolacija nad navidezno rego. Glej detajl navidezne rege!
</t>
  </si>
  <si>
    <t>PNG-655/17, PNG d.o.o.</t>
  </si>
  <si>
    <t>003-20/17-PZ1, SPIT d.o.o.</t>
  </si>
  <si>
    <t>Izdelava projekta izvedenih del (PID), NOV in geodetski posnetek</t>
  </si>
  <si>
    <t>Izdelava projektne dokumentacije izvedenih del (PID) in geodetski posnetek</t>
  </si>
  <si>
    <t>Izdelava projektne dokumentacije izvedenih del (PID) in geodestki posnetek</t>
  </si>
  <si>
    <t>Nepredvidena dela 10%: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</si>
</sst>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0.00000"/>
    <numFmt numFmtId="192" formatCode="#,##0_-\ &quot;SIT&quot;;#,##0\-\ &quot;SIT&quot;"/>
    <numFmt numFmtId="193" formatCode="#,##0_-\ &quot;SIT&quot;;[Red]#,##0\-\ &quot;SIT&quot;"/>
    <numFmt numFmtId="194" formatCode="#,##0.00_-\ &quot;SIT&quot;;#,##0.00\-\ &quot;SIT&quot;"/>
    <numFmt numFmtId="195" formatCode="#,##0.00_-\ &quot;SIT&quot;;[Red]#,##0.00\-\ &quot;SIT&quot;"/>
    <numFmt numFmtId="196" formatCode="_ * #,##0_-\ &quot;SIT&quot;_ ;_ * #,##0\-\ &quot;SIT&quot;_ ;_ * &quot;-&quot;_-\ &quot;SIT&quot;_ ;_ @_ "/>
    <numFmt numFmtId="197" formatCode="_ * #,##0_-\ _S_I_T_ ;_ * #,##0\-\ _S_I_T_ ;_ * &quot;-&quot;_-\ _S_I_T_ ;_ @_ "/>
    <numFmt numFmtId="198" formatCode="_ * #,##0.00_-\ &quot;SIT&quot;_ ;_ * #,##0.00\-\ &quot;SIT&quot;_ ;_ * &quot;-&quot;??_-\ &quot;SIT&quot;_ ;_ @_ "/>
    <numFmt numFmtId="199" formatCode="_ * #,##0.00_-\ _S_I_T_ ;_ * #,##0.00\-\ _S_I_T_ ;_ * &quot;-&quot;??_-\ _S_I_T_ ;_ @_ "/>
    <numFmt numFmtId="200" formatCode="0.0%"/>
    <numFmt numFmtId="201" formatCode="[$-424]d\.\ mmmm\ yyyy"/>
    <numFmt numFmtId="202" formatCode="&quot;True&quot;;&quot;True&quot;;&quot;False&quot;"/>
    <numFmt numFmtId="203" formatCode="&quot;On&quot;;&quot;On&quot;;&quot;Off&quot;"/>
    <numFmt numFmtId="204" formatCode="#,##0.00\ [$EUR]"/>
    <numFmt numFmtId="205" formatCode="#,##0.00\ &quot;SIT&quot;"/>
    <numFmt numFmtId="206" formatCode="#,##0.00\ [$€-1]"/>
    <numFmt numFmtId="207" formatCode="_-* #,##0.00\ [$€-424]_-;\-* #,##0.00\ [$€-424]_-;_-* &quot;-&quot;??\ [$€-424]_-;_-@_-"/>
    <numFmt numFmtId="208" formatCode="[$€-2]\ #,##0.00_);[Red]\([$€-2]\ #,##0.00\)"/>
    <numFmt numFmtId="209" formatCode="#,##0.00\ &quot;€&quot;"/>
  </numFmts>
  <fonts count="83">
    <font>
      <sz val="12"/>
      <color indexed="24"/>
      <name val="Times New Roman"/>
      <family val="0"/>
    </font>
    <font>
      <sz val="8"/>
      <color indexed="24"/>
      <name val="Times New Roman"/>
      <family val="0"/>
    </font>
    <font>
      <sz val="6"/>
      <color indexed="24"/>
      <name val="Times New Roman"/>
      <family val="0"/>
    </font>
    <font>
      <sz val="16"/>
      <color indexed="24"/>
      <name val="Times New Roman"/>
      <family val="0"/>
    </font>
    <font>
      <sz val="8"/>
      <name val="SLO Arial"/>
      <family val="0"/>
    </font>
    <font>
      <sz val="10"/>
      <name val="SLO Arial"/>
      <family val="2"/>
    </font>
    <font>
      <b/>
      <sz val="10"/>
      <name val="SLO Arial"/>
      <family val="0"/>
    </font>
    <font>
      <b/>
      <sz val="8"/>
      <name val="SLO Arial"/>
      <family val="2"/>
    </font>
    <font>
      <sz val="10"/>
      <name val="Arial CE"/>
      <family val="0"/>
    </font>
    <font>
      <b/>
      <sz val="14"/>
      <name val="SLO Arial"/>
      <family val="2"/>
    </font>
    <font>
      <b/>
      <sz val="11"/>
      <name val="SLO arial"/>
      <family val="2"/>
    </font>
    <font>
      <b/>
      <sz val="12"/>
      <name val="SLO 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2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name val="Symbol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9.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7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 CE"/>
      <family val="2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9.8"/>
      <color theme="1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1" applyNumberFormat="0" applyAlignment="0" applyProtection="0"/>
    <xf numFmtId="0" fontId="32" fillId="35" borderId="2" applyNumberFormat="0" applyAlignment="0" applyProtection="0"/>
    <xf numFmtId="3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36" borderId="0" applyNumberFormat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19" borderId="1" applyNumberFormat="0" applyAlignment="0" applyProtection="0"/>
    <xf numFmtId="0" fontId="58" fillId="37" borderId="4" applyNumberFormat="0" applyAlignment="0" applyProtection="0"/>
    <xf numFmtId="0" fontId="30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63" fillId="38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37" fillId="10" borderId="9" applyNumberFormat="0" applyFont="0" applyAlignment="0" applyProtection="0"/>
    <xf numFmtId="0" fontId="2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39" borderId="10" applyNumberFormat="0" applyFont="0" applyAlignment="0" applyProtection="0"/>
    <xf numFmtId="0" fontId="64" fillId="0" borderId="0" applyNumberFormat="0" applyFill="0" applyBorder="0" applyAlignment="0" applyProtection="0"/>
    <xf numFmtId="0" fontId="26" fillId="34" borderId="11" applyNumberFormat="0" applyAlignment="0" applyProtection="0"/>
    <xf numFmtId="9" fontId="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66" fillId="0" borderId="12" applyNumberFormat="0" applyFill="0" applyAlignment="0" applyProtection="0"/>
    <xf numFmtId="0" fontId="67" fillId="46" borderId="13" applyNumberFormat="0" applyAlignment="0" applyProtection="0"/>
    <xf numFmtId="0" fontId="68" fillId="37" borderId="14" applyNumberFormat="0" applyAlignment="0" applyProtection="0"/>
    <xf numFmtId="0" fontId="69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15" applyNumberFormat="0" applyFont="0" applyFill="0" applyAlignment="0" applyProtection="0"/>
    <xf numFmtId="182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0" fillId="48" borderId="14" applyNumberFormat="0" applyAlignment="0" applyProtection="0"/>
    <xf numFmtId="0" fontId="71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8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left"/>
    </xf>
    <xf numFmtId="3" fontId="19" fillId="0" borderId="18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17" xfId="11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4" fontId="19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center" vertical="center"/>
    </xf>
    <xf numFmtId="206" fontId="14" fillId="0" borderId="0" xfId="0" applyNumberFormat="1" applyFont="1" applyFill="1" applyBorder="1" applyAlignment="1">
      <alignment horizontal="center" vertical="center"/>
    </xf>
    <xf numFmtId="4" fontId="14" fillId="11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2" fillId="0" borderId="17" xfId="8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vertical="center"/>
    </xf>
    <xf numFmtId="4" fontId="14" fillId="11" borderId="24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4" fontId="19" fillId="0" borderId="24" xfId="0" applyNumberFormat="1" applyFont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14" fillId="0" borderId="25" xfId="0" applyNumberFormat="1" applyFont="1" applyBorder="1" applyAlignment="1">
      <alignment horizontal="center" vertical="center"/>
    </xf>
    <xf numFmtId="204" fontId="14" fillId="11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15" fillId="0" borderId="22" xfId="0" applyFont="1" applyBorder="1" applyAlignment="1">
      <alignment/>
    </xf>
    <xf numFmtId="4" fontId="12" fillId="0" borderId="17" xfId="112" applyFont="1" applyFill="1" applyBorder="1" applyAlignment="1">
      <alignment horizontal="right"/>
    </xf>
    <xf numFmtId="0" fontId="4" fillId="0" borderId="0" xfId="82" applyNumberFormat="1" applyFont="1" applyFill="1" applyBorder="1" applyAlignment="1">
      <alignment horizontal="left"/>
      <protection/>
    </xf>
    <xf numFmtId="4" fontId="12" fillId="0" borderId="17" xfId="11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/>
    </xf>
    <xf numFmtId="3" fontId="19" fillId="0" borderId="23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14" fillId="11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49" borderId="0" xfId="0" applyFont="1" applyFill="1" applyBorder="1" applyAlignment="1">
      <alignment/>
    </xf>
    <xf numFmtId="0" fontId="6" fillId="49" borderId="0" xfId="0" applyFont="1" applyFill="1" applyBorder="1" applyAlignment="1">
      <alignment/>
    </xf>
    <xf numFmtId="0" fontId="4" fillId="49" borderId="0" xfId="0" applyNumberFormat="1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4" fillId="49" borderId="0" xfId="0" applyNumberFormat="1" applyFont="1" applyFill="1" applyBorder="1" applyAlignment="1">
      <alignment/>
    </xf>
    <xf numFmtId="0" fontId="12" fillId="49" borderId="17" xfId="0" applyFont="1" applyFill="1" applyBorder="1" applyAlignment="1">
      <alignment horizontal="center"/>
    </xf>
    <xf numFmtId="0" fontId="12" fillId="49" borderId="0" xfId="0" applyFont="1" applyFill="1" applyAlignment="1">
      <alignment/>
    </xf>
    <xf numFmtId="3" fontId="12" fillId="49" borderId="17" xfId="0" applyNumberFormat="1" applyFont="1" applyFill="1" applyBorder="1" applyAlignment="1">
      <alignment horizontal="right"/>
    </xf>
    <xf numFmtId="4" fontId="12" fillId="49" borderId="17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center"/>
    </xf>
    <xf numFmtId="0" fontId="4" fillId="49" borderId="0" xfId="0" applyNumberFormat="1" applyFont="1" applyFill="1" applyBorder="1" applyAlignment="1">
      <alignment horizontal="left"/>
    </xf>
    <xf numFmtId="0" fontId="12" fillId="49" borderId="17" xfId="0" applyFont="1" applyFill="1" applyBorder="1" applyAlignment="1">
      <alignment/>
    </xf>
    <xf numFmtId="4" fontId="12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7" xfId="0" applyFont="1" applyFill="1" applyBorder="1" applyAlignment="1">
      <alignment/>
    </xf>
    <xf numFmtId="4" fontId="12" fillId="0" borderId="17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left"/>
    </xf>
    <xf numFmtId="4" fontId="4" fillId="49" borderId="0" xfId="0" applyNumberFormat="1" applyFont="1" applyFill="1" applyBorder="1" applyAlignment="1">
      <alignment/>
    </xf>
    <xf numFmtId="0" fontId="12" fillId="49" borderId="17" xfId="0" applyFont="1" applyFill="1" applyBorder="1" applyAlignment="1">
      <alignment horizontal="center"/>
    </xf>
    <xf numFmtId="0" fontId="12" fillId="49" borderId="17" xfId="0" applyFont="1" applyFill="1" applyBorder="1" applyAlignment="1">
      <alignment/>
    </xf>
    <xf numFmtId="2" fontId="4" fillId="49" borderId="0" xfId="0" applyNumberFormat="1" applyFont="1" applyFill="1" applyBorder="1" applyAlignment="1">
      <alignment horizontal="right"/>
    </xf>
    <xf numFmtId="3" fontId="4" fillId="49" borderId="0" xfId="0" applyNumberFormat="1" applyFont="1" applyFill="1" applyBorder="1" applyAlignment="1">
      <alignment horizontal="right"/>
    </xf>
    <xf numFmtId="0" fontId="4" fillId="49" borderId="17" xfId="0" applyFont="1" applyFill="1" applyBorder="1" applyAlignment="1">
      <alignment/>
    </xf>
    <xf numFmtId="0" fontId="12" fillId="49" borderId="26" xfId="0" applyFont="1" applyFill="1" applyBorder="1" applyAlignment="1">
      <alignment horizontal="center"/>
    </xf>
    <xf numFmtId="0" fontId="12" fillId="49" borderId="27" xfId="0" applyFont="1" applyFill="1" applyBorder="1" applyAlignment="1">
      <alignment/>
    </xf>
    <xf numFmtId="4" fontId="4" fillId="49" borderId="0" xfId="0" applyNumberFormat="1" applyFont="1" applyFill="1" applyBorder="1" applyAlignment="1">
      <alignment/>
    </xf>
    <xf numFmtId="0" fontId="12" fillId="49" borderId="28" xfId="0" applyFont="1" applyFill="1" applyBorder="1" applyAlignment="1">
      <alignment horizontal="center" vertical="center"/>
    </xf>
    <xf numFmtId="3" fontId="12" fillId="49" borderId="28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left" vertical="center"/>
    </xf>
    <xf numFmtId="0" fontId="4" fillId="49" borderId="0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center" vertical="center"/>
    </xf>
    <xf numFmtId="0" fontId="14" fillId="49" borderId="0" xfId="0" applyFont="1" applyFill="1" applyBorder="1" applyAlignment="1">
      <alignment/>
    </xf>
    <xf numFmtId="0" fontId="14" fillId="49" borderId="0" xfId="0" applyFont="1" applyFill="1" applyBorder="1" applyAlignment="1">
      <alignment horizontal="center"/>
    </xf>
    <xf numFmtId="3" fontId="14" fillId="49" borderId="0" xfId="0" applyNumberFormat="1" applyFont="1" applyFill="1" applyBorder="1" applyAlignment="1">
      <alignment horizontal="center"/>
    </xf>
    <xf numFmtId="186" fontId="12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 horizontal="center"/>
    </xf>
    <xf numFmtId="0" fontId="12" fillId="49" borderId="17" xfId="0" applyFont="1" applyFill="1" applyBorder="1" applyAlignment="1">
      <alignment/>
    </xf>
    <xf numFmtId="0" fontId="14" fillId="49" borderId="0" xfId="0" applyNumberFormat="1" applyFont="1" applyFill="1" applyBorder="1" applyAlignment="1">
      <alignment horizontal="left"/>
    </xf>
    <xf numFmtId="49" fontId="14" fillId="49" borderId="17" xfId="0" applyNumberFormat="1" applyFont="1" applyFill="1" applyBorder="1" applyAlignment="1">
      <alignment horizontal="center"/>
    </xf>
    <xf numFmtId="0" fontId="12" fillId="49" borderId="0" xfId="0" applyNumberFormat="1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left"/>
    </xf>
    <xf numFmtId="0" fontId="12" fillId="49" borderId="17" xfId="0" applyNumberFormat="1" applyFont="1" applyFill="1" applyBorder="1" applyAlignment="1">
      <alignment horizontal="center"/>
    </xf>
    <xf numFmtId="0" fontId="12" fillId="49" borderId="17" xfId="0" applyFont="1" applyFill="1" applyBorder="1" applyAlignment="1">
      <alignment horizontal="left"/>
    </xf>
    <xf numFmtId="0" fontId="7" fillId="49" borderId="0" xfId="0" applyFont="1" applyFill="1" applyBorder="1" applyAlignment="1">
      <alignment horizontal="left"/>
    </xf>
    <xf numFmtId="0" fontId="4" fillId="49" borderId="0" xfId="0" applyFont="1" applyFill="1" applyBorder="1" applyAlignment="1">
      <alignment horizontal="right"/>
    </xf>
    <xf numFmtId="0" fontId="19" fillId="49" borderId="18" xfId="0" applyFont="1" applyFill="1" applyBorder="1" applyAlignment="1">
      <alignment/>
    </xf>
    <xf numFmtId="0" fontId="19" fillId="49" borderId="18" xfId="0" applyFont="1" applyFill="1" applyBorder="1" applyAlignment="1">
      <alignment horizontal="center"/>
    </xf>
    <xf numFmtId="0" fontId="19" fillId="49" borderId="18" xfId="0" applyFont="1" applyFill="1" applyBorder="1" applyAlignment="1">
      <alignment horizontal="left"/>
    </xf>
    <xf numFmtId="3" fontId="19" fillId="49" borderId="18" xfId="0" applyNumberFormat="1" applyFont="1" applyFill="1" applyBorder="1" applyAlignment="1">
      <alignment horizontal="right"/>
    </xf>
    <xf numFmtId="4" fontId="19" fillId="49" borderId="18" xfId="0" applyNumberFormat="1" applyFont="1" applyFill="1" applyBorder="1" applyAlignment="1">
      <alignment horizontal="right"/>
    </xf>
    <xf numFmtId="4" fontId="14" fillId="49" borderId="18" xfId="0" applyNumberFormat="1" applyFont="1" applyFill="1" applyBorder="1" applyAlignment="1">
      <alignment horizontal="right"/>
    </xf>
    <xf numFmtId="0" fontId="19" fillId="49" borderId="0" xfId="0" applyFont="1" applyFill="1" applyBorder="1" applyAlignment="1">
      <alignment/>
    </xf>
    <xf numFmtId="0" fontId="19" fillId="49" borderId="0" xfId="0" applyFont="1" applyFill="1" applyBorder="1" applyAlignment="1">
      <alignment horizontal="center"/>
    </xf>
    <xf numFmtId="0" fontId="19" fillId="49" borderId="0" xfId="0" applyFont="1" applyFill="1" applyBorder="1" applyAlignment="1">
      <alignment horizontal="left"/>
    </xf>
    <xf numFmtId="3" fontId="19" fillId="49" borderId="0" xfId="0" applyNumberFormat="1" applyFont="1" applyFill="1" applyBorder="1" applyAlignment="1">
      <alignment horizontal="right"/>
    </xf>
    <xf numFmtId="4" fontId="19" fillId="49" borderId="0" xfId="0" applyNumberFormat="1" applyFont="1" applyFill="1" applyBorder="1" applyAlignment="1">
      <alignment horizontal="right"/>
    </xf>
    <xf numFmtId="4" fontId="14" fillId="49" borderId="0" xfId="0" applyNumberFormat="1" applyFont="1" applyFill="1" applyBorder="1" applyAlignment="1">
      <alignment horizontal="center"/>
    </xf>
    <xf numFmtId="3" fontId="14" fillId="49" borderId="0" xfId="0" applyNumberFormat="1" applyFont="1" applyFill="1" applyBorder="1" applyAlignment="1">
      <alignment horizontal="right"/>
    </xf>
    <xf numFmtId="4" fontId="12" fillId="49" borderId="0" xfId="0" applyNumberFormat="1" applyFont="1" applyFill="1" applyBorder="1" applyAlignment="1">
      <alignment horizontal="right"/>
    </xf>
    <xf numFmtId="0" fontId="12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right"/>
    </xf>
    <xf numFmtId="0" fontId="12" fillId="49" borderId="27" xfId="0" applyFont="1" applyFill="1" applyBorder="1" applyAlignment="1">
      <alignment horizontal="center"/>
    </xf>
    <xf numFmtId="0" fontId="4" fillId="49" borderId="17" xfId="0" applyFont="1" applyFill="1" applyBorder="1" applyAlignment="1">
      <alignment horizontal="right"/>
    </xf>
    <xf numFmtId="0" fontId="12" fillId="49" borderId="17" xfId="0" applyNumberFormat="1" applyFont="1" applyFill="1" applyBorder="1" applyAlignment="1">
      <alignment horizontal="right"/>
    </xf>
    <xf numFmtId="3" fontId="12" fillId="49" borderId="17" xfId="0" applyNumberFormat="1" applyFont="1" applyFill="1" applyBorder="1" applyAlignment="1">
      <alignment horizontal="right"/>
    </xf>
    <xf numFmtId="0" fontId="12" fillId="49" borderId="17" xfId="0" applyNumberFormat="1" applyFont="1" applyFill="1" applyBorder="1" applyAlignment="1">
      <alignment horizontal="right"/>
    </xf>
    <xf numFmtId="0" fontId="14" fillId="49" borderId="0" xfId="0" applyNumberFormat="1" applyFont="1" applyFill="1" applyBorder="1" applyAlignment="1">
      <alignment horizontal="right"/>
    </xf>
    <xf numFmtId="49" fontId="12" fillId="49" borderId="17" xfId="83" applyNumberFormat="1" applyFont="1" applyFill="1" applyBorder="1" applyAlignment="1">
      <alignment horizontal="center"/>
      <protection/>
    </xf>
    <xf numFmtId="4" fontId="12" fillId="49" borderId="17" xfId="83" applyNumberFormat="1" applyFont="1" applyFill="1" applyBorder="1" applyAlignment="1">
      <alignment horizontal="right"/>
      <protection/>
    </xf>
    <xf numFmtId="49" fontId="12" fillId="49" borderId="0" xfId="0" applyNumberFormat="1" applyFont="1" applyFill="1" applyBorder="1" applyAlignment="1">
      <alignment/>
    </xf>
    <xf numFmtId="0" fontId="4" fillId="49" borderId="0" xfId="0" applyNumberFormat="1" applyFont="1" applyFill="1" applyBorder="1" applyAlignment="1">
      <alignment horizontal="left"/>
    </xf>
    <xf numFmtId="0" fontId="20" fillId="49" borderId="0" xfId="0" applyFont="1" applyFill="1" applyBorder="1" applyAlignment="1">
      <alignment horizontal="center"/>
    </xf>
    <xf numFmtId="0" fontId="20" fillId="49" borderId="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2" fillId="49" borderId="0" xfId="0" applyFont="1" applyFill="1" applyAlignment="1">
      <alignment/>
    </xf>
    <xf numFmtId="3" fontId="4" fillId="49" borderId="0" xfId="0" applyNumberFormat="1" applyFont="1" applyFill="1" applyBorder="1" applyAlignment="1">
      <alignment horizontal="right"/>
    </xf>
    <xf numFmtId="4" fontId="12" fillId="49" borderId="0" xfId="0" applyNumberFormat="1" applyFont="1" applyFill="1" applyBorder="1" applyAlignment="1">
      <alignment horizontal="right"/>
    </xf>
    <xf numFmtId="0" fontId="20" fillId="49" borderId="0" xfId="0" applyNumberFormat="1" applyFont="1" applyFill="1" applyBorder="1" applyAlignment="1">
      <alignment horizontal="left"/>
    </xf>
    <xf numFmtId="0" fontId="20" fillId="49" borderId="0" xfId="0" applyFont="1" applyFill="1" applyBorder="1" applyAlignment="1">
      <alignment/>
    </xf>
    <xf numFmtId="0" fontId="12" fillId="49" borderId="17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left"/>
    </xf>
    <xf numFmtId="0" fontId="12" fillId="49" borderId="0" xfId="0" applyFont="1" applyFill="1" applyBorder="1" applyAlignment="1">
      <alignment/>
    </xf>
    <xf numFmtId="0" fontId="12" fillId="49" borderId="0" xfId="0" applyFont="1" applyFill="1" applyBorder="1" applyAlignment="1">
      <alignment horizontal="center"/>
    </xf>
    <xf numFmtId="3" fontId="12" fillId="49" borderId="0" xfId="0" applyNumberFormat="1" applyFont="1" applyFill="1" applyBorder="1" applyAlignment="1">
      <alignment horizontal="right"/>
    </xf>
    <xf numFmtId="0" fontId="12" fillId="49" borderId="0" xfId="0" applyFont="1" applyFill="1" applyBorder="1" applyAlignment="1">
      <alignment horizontal="right"/>
    </xf>
    <xf numFmtId="2" fontId="12" fillId="49" borderId="17" xfId="0" applyNumberFormat="1" applyFont="1" applyFill="1" applyBorder="1" applyAlignment="1">
      <alignment horizontal="right"/>
    </xf>
    <xf numFmtId="2" fontId="4" fillId="49" borderId="0" xfId="0" applyNumberFormat="1" applyFont="1" applyFill="1" applyBorder="1" applyAlignment="1">
      <alignment/>
    </xf>
    <xf numFmtId="0" fontId="12" fillId="49" borderId="0" xfId="0" applyFont="1" applyFill="1" applyAlignment="1">
      <alignment horizontal="center"/>
    </xf>
    <xf numFmtId="0" fontId="19" fillId="49" borderId="17" xfId="0" applyFont="1" applyFill="1" applyBorder="1" applyAlignment="1">
      <alignment/>
    </xf>
    <xf numFmtId="49" fontId="12" fillId="49" borderId="17" xfId="0" applyNumberFormat="1" applyFont="1" applyFill="1" applyBorder="1" applyAlignment="1">
      <alignment horizontal="center" vertical="top"/>
    </xf>
    <xf numFmtId="4" fontId="12" fillId="49" borderId="17" xfId="0" applyNumberFormat="1" applyFont="1" applyFill="1" applyBorder="1" applyAlignment="1">
      <alignment horizontal="center"/>
    </xf>
    <xf numFmtId="1" fontId="12" fillId="49" borderId="17" xfId="0" applyNumberFormat="1" applyFont="1" applyFill="1" applyBorder="1" applyAlignment="1">
      <alignment/>
    </xf>
    <xf numFmtId="2" fontId="12" fillId="49" borderId="17" xfId="0" applyNumberFormat="1" applyFont="1" applyFill="1" applyBorder="1" applyAlignment="1">
      <alignment/>
    </xf>
    <xf numFmtId="4" fontId="12" fillId="49" borderId="17" xfId="0" applyNumberFormat="1" applyFont="1" applyFill="1" applyBorder="1" applyAlignment="1">
      <alignment/>
    </xf>
    <xf numFmtId="4" fontId="12" fillId="49" borderId="0" xfId="0" applyNumberFormat="1" applyFont="1" applyFill="1" applyBorder="1" applyAlignment="1">
      <alignment/>
    </xf>
    <xf numFmtId="0" fontId="19" fillId="49" borderId="0" xfId="0" applyFont="1" applyFill="1" applyAlignment="1">
      <alignment/>
    </xf>
    <xf numFmtId="0" fontId="12" fillId="49" borderId="0" xfId="0" applyNumberFormat="1" applyFont="1" applyFill="1" applyBorder="1" applyAlignment="1">
      <alignment horizontal="right"/>
    </xf>
    <xf numFmtId="0" fontId="12" fillId="49" borderId="27" xfId="0" applyFont="1" applyFill="1" applyBorder="1" applyAlignment="1">
      <alignment wrapText="1"/>
    </xf>
    <xf numFmtId="0" fontId="12" fillId="49" borderId="17" xfId="0" applyFont="1" applyFill="1" applyBorder="1" applyAlignment="1">
      <alignment wrapText="1"/>
    </xf>
    <xf numFmtId="3" fontId="12" fillId="49" borderId="17" xfId="0" applyNumberFormat="1" applyFont="1" applyFill="1" applyBorder="1" applyAlignment="1">
      <alignment wrapText="1"/>
    </xf>
    <xf numFmtId="4" fontId="12" fillId="49" borderId="17" xfId="0" applyNumberFormat="1" applyFont="1" applyFill="1" applyBorder="1" applyAlignment="1">
      <alignment horizontal="right" wrapText="1"/>
    </xf>
    <xf numFmtId="0" fontId="5" fillId="49" borderId="0" xfId="0" applyFont="1" applyFill="1" applyBorder="1" applyAlignment="1">
      <alignment vertical="top" wrapText="1"/>
    </xf>
    <xf numFmtId="4" fontId="12" fillId="49" borderId="17" xfId="0" applyNumberFormat="1" applyFont="1" applyFill="1" applyBorder="1" applyAlignment="1">
      <alignment wrapText="1"/>
    </xf>
    <xf numFmtId="4" fontId="12" fillId="49" borderId="0" xfId="0" applyNumberFormat="1" applyFont="1" applyFill="1" applyBorder="1" applyAlignment="1">
      <alignment wrapText="1"/>
    </xf>
    <xf numFmtId="0" fontId="4" fillId="49" borderId="0" xfId="0" applyFont="1" applyFill="1" applyBorder="1" applyAlignment="1">
      <alignment/>
    </xf>
    <xf numFmtId="0" fontId="19" fillId="49" borderId="17" xfId="0" applyFont="1" applyFill="1" applyBorder="1" applyAlignment="1">
      <alignment horizontal="center"/>
    </xf>
    <xf numFmtId="3" fontId="12" fillId="49" borderId="17" xfId="0" applyNumberFormat="1" applyFont="1" applyFill="1" applyBorder="1" applyAlignment="1">
      <alignment horizontal="center"/>
    </xf>
    <xf numFmtId="0" fontId="20" fillId="49" borderId="17" xfId="0" applyFont="1" applyFill="1" applyBorder="1" applyAlignment="1">
      <alignment horizontal="center"/>
    </xf>
    <xf numFmtId="0" fontId="12" fillId="49" borderId="17" xfId="0" applyFont="1" applyFill="1" applyBorder="1" applyAlignment="1">
      <alignment horizontal="center" vertical="top"/>
    </xf>
    <xf numFmtId="0" fontId="7" fillId="49" borderId="0" xfId="0" applyNumberFormat="1" applyFont="1" applyFill="1" applyBorder="1" applyAlignment="1">
      <alignment horizontal="left"/>
    </xf>
    <xf numFmtId="0" fontId="12" fillId="49" borderId="0" xfId="0" applyFont="1" applyFill="1" applyBorder="1" applyAlignment="1">
      <alignment horizontal="left"/>
    </xf>
    <xf numFmtId="4" fontId="12" fillId="49" borderId="17" xfId="110" applyFont="1" applyFill="1" applyBorder="1" applyAlignment="1">
      <alignment horizontal="right"/>
    </xf>
    <xf numFmtId="0" fontId="12" fillId="49" borderId="17" xfId="82" applyFont="1" applyFill="1" applyBorder="1" applyAlignment="1">
      <alignment horizontal="center"/>
      <protection/>
    </xf>
    <xf numFmtId="0" fontId="12" fillId="49" borderId="17" xfId="82" applyFont="1" applyFill="1" applyBorder="1">
      <alignment/>
      <protection/>
    </xf>
    <xf numFmtId="1" fontId="12" fillId="49" borderId="17" xfId="82" applyNumberFormat="1" applyFont="1" applyFill="1" applyBorder="1" applyAlignment="1">
      <alignment horizontal="right"/>
      <protection/>
    </xf>
    <xf numFmtId="4" fontId="12" fillId="49" borderId="17" xfId="112" applyFont="1" applyFill="1" applyBorder="1" applyAlignment="1">
      <alignment horizontal="right"/>
    </xf>
    <xf numFmtId="4" fontId="12" fillId="49" borderId="17" xfId="82" applyNumberFormat="1" applyFont="1" applyFill="1" applyBorder="1" applyAlignment="1">
      <alignment horizontal="right"/>
      <protection/>
    </xf>
    <xf numFmtId="4" fontId="12" fillId="49" borderId="0" xfId="82" applyNumberFormat="1" applyFont="1" applyFill="1" applyBorder="1" applyAlignment="1">
      <alignment horizontal="right"/>
      <protection/>
    </xf>
    <xf numFmtId="0" fontId="4" fillId="49" borderId="0" xfId="82" applyNumberFormat="1" applyFont="1" applyFill="1" applyBorder="1" applyAlignment="1">
      <alignment horizontal="left"/>
      <protection/>
    </xf>
    <xf numFmtId="0" fontId="4" fillId="49" borderId="0" xfId="82" applyFont="1" applyFill="1" applyBorder="1">
      <alignment/>
      <protection/>
    </xf>
    <xf numFmtId="0" fontId="12" fillId="49" borderId="27" xfId="0" applyFont="1" applyFill="1" applyBorder="1" applyAlignment="1">
      <alignment/>
    </xf>
    <xf numFmtId="4" fontId="12" fillId="49" borderId="17" xfId="110" applyFont="1" applyFill="1" applyBorder="1" applyAlignment="1">
      <alignment horizontal="center"/>
    </xf>
    <xf numFmtId="4" fontId="12" fillId="49" borderId="27" xfId="0" applyNumberFormat="1" applyFont="1" applyFill="1" applyBorder="1" applyAlignment="1">
      <alignment horizontal="right"/>
    </xf>
    <xf numFmtId="4" fontId="14" fillId="49" borderId="29" xfId="0" applyNumberFormat="1" applyFont="1" applyFill="1" applyBorder="1" applyAlignment="1">
      <alignment horizontal="right"/>
    </xf>
    <xf numFmtId="3" fontId="12" fillId="49" borderId="0" xfId="0" applyNumberFormat="1" applyFont="1" applyFill="1" applyBorder="1" applyAlignment="1">
      <alignment/>
    </xf>
    <xf numFmtId="3" fontId="4" fillId="49" borderId="0" xfId="0" applyNumberFormat="1" applyFont="1" applyFill="1" applyBorder="1" applyAlignment="1">
      <alignment/>
    </xf>
    <xf numFmtId="49" fontId="12" fillId="49" borderId="26" xfId="0" applyNumberFormat="1" applyFont="1" applyFill="1" applyBorder="1" applyAlignment="1">
      <alignment horizontal="center"/>
    </xf>
    <xf numFmtId="0" fontId="6" fillId="49" borderId="17" xfId="0" applyFont="1" applyFill="1" applyBorder="1" applyAlignment="1">
      <alignment/>
    </xf>
    <xf numFmtId="3" fontId="4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/>
    </xf>
    <xf numFmtId="49" fontId="73" fillId="0" borderId="0" xfId="0" applyNumberFormat="1" applyFont="1" applyBorder="1" applyAlignment="1">
      <alignment horizontal="left" vertical="top"/>
    </xf>
    <xf numFmtId="4" fontId="74" fillId="0" borderId="0" xfId="0" applyNumberFormat="1" applyFont="1" applyBorder="1" applyAlignment="1">
      <alignment horizontal="right"/>
    </xf>
    <xf numFmtId="0" fontId="73" fillId="0" borderId="0" xfId="82" applyFont="1">
      <alignment/>
      <protection/>
    </xf>
    <xf numFmtId="209" fontId="74" fillId="0" borderId="0" xfId="0" applyNumberFormat="1" applyFont="1" applyBorder="1" applyAlignment="1">
      <alignment horizontal="left" vertical="top"/>
    </xf>
    <xf numFmtId="4" fontId="74" fillId="0" borderId="0" xfId="0" applyNumberFormat="1" applyFont="1" applyBorder="1" applyAlignment="1">
      <alignment horizontal="left"/>
    </xf>
    <xf numFmtId="4" fontId="74" fillId="0" borderId="0" xfId="0" applyNumberFormat="1" applyFont="1" applyBorder="1" applyAlignment="1">
      <alignment horizontal="center"/>
    </xf>
    <xf numFmtId="4" fontId="75" fillId="0" borderId="0" xfId="0" applyNumberFormat="1" applyFont="1" applyBorder="1" applyAlignment="1">
      <alignment horizontal="center"/>
    </xf>
    <xf numFmtId="4" fontId="76" fillId="0" borderId="0" xfId="0" applyNumberFormat="1" applyFont="1" applyBorder="1" applyAlignment="1">
      <alignment horizontal="right"/>
    </xf>
    <xf numFmtId="49" fontId="73" fillId="0" borderId="0" xfId="82" applyNumberFormat="1" applyFont="1" applyBorder="1" applyAlignment="1">
      <alignment horizontal="right" vertical="top"/>
      <protection/>
    </xf>
    <xf numFmtId="0" fontId="77" fillId="0" borderId="0" xfId="82" applyFont="1" applyBorder="1" applyAlignment="1">
      <alignment horizontal="left" vertical="top"/>
      <protection/>
    </xf>
    <xf numFmtId="4" fontId="77" fillId="0" borderId="0" xfId="82" applyNumberFormat="1" applyFont="1" applyBorder="1" applyAlignment="1">
      <alignment horizontal="center"/>
      <protection/>
    </xf>
    <xf numFmtId="4" fontId="77" fillId="0" borderId="0" xfId="82" applyNumberFormat="1" applyFont="1" applyBorder="1" applyAlignment="1">
      <alignment horizontal="right"/>
      <protection/>
    </xf>
    <xf numFmtId="0" fontId="78" fillId="0" borderId="0" xfId="82" applyFont="1" applyBorder="1" applyAlignment="1">
      <alignment horizontal="center" vertical="top" wrapText="1"/>
      <protection/>
    </xf>
    <xf numFmtId="0" fontId="77" fillId="0" borderId="0" xfId="82" applyFont="1" applyBorder="1" applyAlignment="1">
      <alignment vertical="top"/>
      <protection/>
    </xf>
    <xf numFmtId="0" fontId="79" fillId="0" borderId="30" xfId="82" applyFont="1" applyBorder="1" applyAlignment="1">
      <alignment horizontal="justify" vertical="top" wrapText="1"/>
      <protection/>
    </xf>
    <xf numFmtId="0" fontId="79" fillId="0" borderId="31" xfId="82" applyFont="1" applyBorder="1" applyAlignment="1">
      <alignment horizontal="justify" vertical="top" wrapText="1"/>
      <protection/>
    </xf>
    <xf numFmtId="0" fontId="79" fillId="0" borderId="32" xfId="82" applyFont="1" applyBorder="1" applyAlignment="1">
      <alignment horizontal="justify" vertical="top" wrapText="1"/>
      <protection/>
    </xf>
    <xf numFmtId="209" fontId="73" fillId="0" borderId="0" xfId="82" applyNumberFormat="1" applyFont="1">
      <alignment/>
      <protection/>
    </xf>
    <xf numFmtId="4" fontId="79" fillId="0" borderId="0" xfId="82" applyNumberFormat="1" applyFont="1" applyBorder="1" applyAlignment="1">
      <alignment horizontal="right"/>
      <protection/>
    </xf>
    <xf numFmtId="209" fontId="74" fillId="0" borderId="0" xfId="0" applyNumberFormat="1" applyFont="1" applyAlignment="1">
      <alignment horizontal="right" vertical="top" wrapText="1"/>
    </xf>
    <xf numFmtId="4" fontId="74" fillId="0" borderId="0" xfId="0" applyNumberFormat="1" applyFont="1" applyAlignment="1">
      <alignment horizontal="right" vertical="top"/>
    </xf>
    <xf numFmtId="49" fontId="80" fillId="0" borderId="0" xfId="0" applyNumberFormat="1" applyFont="1" applyBorder="1" applyAlignment="1">
      <alignment horizontal="right" vertical="top"/>
    </xf>
    <xf numFmtId="209" fontId="80" fillId="0" borderId="0" xfId="0" applyNumberFormat="1" applyFont="1" applyBorder="1" applyAlignment="1">
      <alignment horizontal="center" vertical="top"/>
    </xf>
    <xf numFmtId="209" fontId="80" fillId="0" borderId="0" xfId="0" applyNumberFormat="1" applyFont="1" applyBorder="1" applyAlignment="1">
      <alignment horizontal="left" vertical="top" wrapText="1"/>
    </xf>
    <xf numFmtId="4" fontId="80" fillId="0" borderId="0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right"/>
    </xf>
    <xf numFmtId="49" fontId="73" fillId="50" borderId="33" xfId="0" applyNumberFormat="1" applyFont="1" applyFill="1" applyBorder="1" applyAlignment="1">
      <alignment horizontal="center" vertical="center" wrapText="1"/>
    </xf>
    <xf numFmtId="209" fontId="73" fillId="50" borderId="33" xfId="0" applyNumberFormat="1" applyFont="1" applyFill="1" applyBorder="1" applyAlignment="1">
      <alignment horizontal="center" vertical="center" wrapText="1"/>
    </xf>
    <xf numFmtId="4" fontId="73" fillId="50" borderId="33" xfId="0" applyNumberFormat="1" applyFont="1" applyFill="1" applyBorder="1" applyAlignment="1">
      <alignment horizontal="center" wrapText="1"/>
    </xf>
    <xf numFmtId="4" fontId="73" fillId="50" borderId="33" xfId="0" applyNumberFormat="1" applyFont="1" applyFill="1" applyBorder="1" applyAlignment="1">
      <alignment horizontal="right" wrapText="1"/>
    </xf>
    <xf numFmtId="49" fontId="73" fillId="0" borderId="34" xfId="82" applyNumberFormat="1" applyFont="1" applyBorder="1" applyAlignment="1">
      <alignment horizontal="right" vertical="top"/>
      <protection/>
    </xf>
    <xf numFmtId="0" fontId="73" fillId="0" borderId="0" xfId="82" applyFont="1" applyBorder="1" applyAlignment="1">
      <alignment horizontal="right" vertical="top" wrapText="1"/>
      <protection/>
    </xf>
    <xf numFmtId="0" fontId="73" fillId="0" borderId="0" xfId="82" applyFont="1" applyBorder="1" applyAlignment="1">
      <alignment horizontal="center"/>
      <protection/>
    </xf>
    <xf numFmtId="4" fontId="73" fillId="0" borderId="0" xfId="82" applyNumberFormat="1" applyFont="1" applyBorder="1" applyAlignment="1">
      <alignment horizontal="center"/>
      <protection/>
    </xf>
    <xf numFmtId="4" fontId="73" fillId="0" borderId="35" xfId="82" applyNumberFormat="1" applyFont="1" applyBorder="1" applyAlignment="1">
      <alignment horizontal="right"/>
      <protection/>
    </xf>
    <xf numFmtId="0" fontId="79" fillId="0" borderId="0" xfId="82" applyFont="1" applyBorder="1" applyAlignment="1">
      <alignment horizontal="right" vertical="top"/>
      <protection/>
    </xf>
    <xf numFmtId="0" fontId="79" fillId="0" borderId="0" xfId="82" applyFont="1" applyBorder="1" applyAlignment="1">
      <alignment horizontal="justify" vertical="top" wrapText="1"/>
      <protection/>
    </xf>
    <xf numFmtId="4" fontId="77" fillId="0" borderId="35" xfId="82" applyNumberFormat="1" applyFont="1" applyBorder="1" applyAlignment="1">
      <alignment horizontal="right"/>
      <protection/>
    </xf>
    <xf numFmtId="49" fontId="73" fillId="0" borderId="31" xfId="82" applyNumberFormat="1" applyFont="1" applyBorder="1" applyAlignment="1">
      <alignment horizontal="right" vertical="top"/>
      <protection/>
    </xf>
    <xf numFmtId="0" fontId="79" fillId="0" borderId="28" xfId="82" applyFont="1" applyBorder="1" applyAlignment="1">
      <alignment horizontal="right" vertical="top"/>
      <protection/>
    </xf>
    <xf numFmtId="0" fontId="79" fillId="0" borderId="28" xfId="82" applyFont="1" applyBorder="1" applyAlignment="1">
      <alignment horizontal="justify" vertical="top" wrapText="1"/>
      <protection/>
    </xf>
    <xf numFmtId="4" fontId="77" fillId="0" borderId="28" xfId="82" applyNumberFormat="1" applyFont="1" applyBorder="1" applyAlignment="1">
      <alignment horizontal="center"/>
      <protection/>
    </xf>
    <xf numFmtId="4" fontId="77" fillId="0" borderId="36" xfId="82" applyNumberFormat="1" applyFont="1" applyBorder="1" applyAlignment="1">
      <alignment horizontal="right"/>
      <protection/>
    </xf>
    <xf numFmtId="0" fontId="77" fillId="0" borderId="28" xfId="82" applyFont="1" applyBorder="1" applyAlignment="1">
      <alignment horizontal="right" vertical="top"/>
      <protection/>
    </xf>
    <xf numFmtId="0" fontId="77" fillId="0" borderId="28" xfId="82" applyFont="1" applyBorder="1" applyAlignment="1">
      <alignment horizontal="justify" vertical="top" wrapText="1"/>
      <protection/>
    </xf>
    <xf numFmtId="4" fontId="77" fillId="0" borderId="28" xfId="82" applyNumberFormat="1" applyFont="1" applyFill="1" applyBorder="1" applyAlignment="1">
      <alignment horizontal="center"/>
      <protection/>
    </xf>
    <xf numFmtId="49" fontId="73" fillId="0" borderId="32" xfId="82" applyNumberFormat="1" applyFont="1" applyBorder="1" applyAlignment="1">
      <alignment horizontal="right" vertical="top"/>
      <protection/>
    </xf>
    <xf numFmtId="0" fontId="77" fillId="0" borderId="37" xfId="82" applyFont="1" applyBorder="1" applyAlignment="1">
      <alignment horizontal="right" vertical="top"/>
      <protection/>
    </xf>
    <xf numFmtId="0" fontId="77" fillId="0" borderId="37" xfId="82" applyFont="1" applyBorder="1" applyAlignment="1">
      <alignment horizontal="justify" vertical="top" wrapText="1"/>
      <protection/>
    </xf>
    <xf numFmtId="4" fontId="77" fillId="0" borderId="37" xfId="82" applyNumberFormat="1" applyFont="1" applyBorder="1" applyAlignment="1">
      <alignment horizontal="center"/>
      <protection/>
    </xf>
    <xf numFmtId="4" fontId="77" fillId="0" borderId="37" xfId="82" applyNumberFormat="1" applyFont="1" applyFill="1" applyBorder="1" applyAlignment="1">
      <alignment horizontal="center"/>
      <protection/>
    </xf>
    <xf numFmtId="4" fontId="77" fillId="0" borderId="38" xfId="82" applyNumberFormat="1" applyFont="1" applyBorder="1" applyAlignment="1">
      <alignment horizontal="right"/>
      <protection/>
    </xf>
    <xf numFmtId="49" fontId="73" fillId="0" borderId="39" xfId="82" applyNumberFormat="1" applyFont="1" applyBorder="1" applyAlignment="1">
      <alignment horizontal="right" vertical="top"/>
      <protection/>
    </xf>
    <xf numFmtId="0" fontId="73" fillId="0" borderId="40" xfId="82" applyFont="1" applyBorder="1" applyAlignment="1">
      <alignment horizontal="right" vertical="top"/>
      <protection/>
    </xf>
    <xf numFmtId="0" fontId="73" fillId="0" borderId="40" xfId="82" applyFont="1" applyBorder="1" applyAlignment="1">
      <alignment horizontal="justify" vertical="top" wrapText="1"/>
      <protection/>
    </xf>
    <xf numFmtId="4" fontId="73" fillId="0" borderId="40" xfId="82" applyNumberFormat="1" applyFont="1" applyBorder="1" applyAlignment="1">
      <alignment horizontal="center"/>
      <protection/>
    </xf>
    <xf numFmtId="4" fontId="79" fillId="0" borderId="40" xfId="82" applyNumberFormat="1" applyFont="1" applyFill="1" applyBorder="1" applyAlignment="1">
      <alignment horizontal="center"/>
      <protection/>
    </xf>
    <xf numFmtId="4" fontId="79" fillId="0" borderId="40" xfId="82" applyNumberFormat="1" applyFont="1" applyBorder="1" applyAlignment="1">
      <alignment horizontal="right"/>
      <protection/>
    </xf>
    <xf numFmtId="4" fontId="79" fillId="0" borderId="41" xfId="82" applyNumberFormat="1" applyFont="1" applyBorder="1" applyAlignment="1">
      <alignment horizontal="right"/>
      <protection/>
    </xf>
    <xf numFmtId="0" fontId="73" fillId="0" borderId="0" xfId="82" applyFont="1" applyBorder="1" applyAlignment="1">
      <alignment horizontal="right" vertical="top"/>
      <protection/>
    </xf>
    <xf numFmtId="0" fontId="73" fillId="0" borderId="0" xfId="82" applyFont="1" applyBorder="1" applyAlignment="1">
      <alignment horizontal="justify" vertical="top" wrapText="1"/>
      <protection/>
    </xf>
    <xf numFmtId="4" fontId="79" fillId="0" borderId="0" xfId="82" applyNumberFormat="1" applyFont="1" applyFill="1" applyBorder="1" applyAlignment="1">
      <alignment horizontal="center"/>
      <protection/>
    </xf>
    <xf numFmtId="4" fontId="79" fillId="0" borderId="35" xfId="82" applyNumberFormat="1" applyFont="1" applyBorder="1" applyAlignment="1">
      <alignment horizontal="right"/>
      <protection/>
    </xf>
    <xf numFmtId="0" fontId="79" fillId="0" borderId="0" xfId="82" applyFont="1" applyBorder="1" applyAlignment="1">
      <alignment horizontal="right" vertical="top"/>
      <protection/>
    </xf>
    <xf numFmtId="0" fontId="79" fillId="0" borderId="0" xfId="82" applyFont="1" applyBorder="1" applyAlignment="1">
      <alignment horizontal="justify" vertical="top" wrapText="1"/>
      <protection/>
    </xf>
    <xf numFmtId="4" fontId="73" fillId="0" borderId="0" xfId="82" applyNumberFormat="1" applyFont="1" applyFill="1" applyBorder="1" applyAlignment="1">
      <alignment horizontal="center"/>
      <protection/>
    </xf>
    <xf numFmtId="49" fontId="73" fillId="0" borderId="42" xfId="82" applyNumberFormat="1" applyFont="1" applyBorder="1" applyAlignment="1">
      <alignment horizontal="right" vertical="top"/>
      <protection/>
    </xf>
    <xf numFmtId="0" fontId="73" fillId="0" borderId="43" xfId="82" applyFont="1" applyBorder="1" applyAlignment="1">
      <alignment horizontal="right" vertical="top"/>
      <protection/>
    </xf>
    <xf numFmtId="0" fontId="77" fillId="0" borderId="43" xfId="82" applyFont="1" applyFill="1" applyBorder="1" applyAlignment="1">
      <alignment horizontal="justify" vertical="top" wrapText="1"/>
      <protection/>
    </xf>
    <xf numFmtId="4" fontId="73" fillId="0" borderId="43" xfId="82" applyNumberFormat="1" applyFont="1" applyBorder="1" applyAlignment="1">
      <alignment horizontal="center"/>
      <protection/>
    </xf>
    <xf numFmtId="4" fontId="73" fillId="0" borderId="43" xfId="82" applyNumberFormat="1" applyFont="1" applyFill="1" applyBorder="1" applyAlignment="1">
      <alignment horizontal="center"/>
      <protection/>
    </xf>
    <xf numFmtId="4" fontId="77" fillId="0" borderId="44" xfId="82" applyNumberFormat="1" applyFont="1" applyBorder="1" applyAlignment="1">
      <alignment horizontal="right"/>
      <protection/>
    </xf>
    <xf numFmtId="49" fontId="73" fillId="0" borderId="45" xfId="82" applyNumberFormat="1" applyFont="1" applyBorder="1" applyAlignment="1">
      <alignment horizontal="right" vertical="top"/>
      <protection/>
    </xf>
    <xf numFmtId="0" fontId="73" fillId="0" borderId="17" xfId="82" applyFont="1" applyBorder="1" applyAlignment="1">
      <alignment horizontal="right" vertical="top"/>
      <protection/>
    </xf>
    <xf numFmtId="0" fontId="73" fillId="0" borderId="17" xfId="82" applyFont="1" applyBorder="1" applyAlignment="1">
      <alignment horizontal="justify" vertical="top" wrapText="1"/>
      <protection/>
    </xf>
    <xf numFmtId="4" fontId="73" fillId="0" borderId="17" xfId="82" applyNumberFormat="1" applyFont="1" applyBorder="1" applyAlignment="1">
      <alignment horizontal="center"/>
      <protection/>
    </xf>
    <xf numFmtId="4" fontId="77" fillId="0" borderId="17" xfId="82" applyNumberFormat="1" applyFont="1" applyFill="1" applyBorder="1" applyAlignment="1">
      <alignment horizontal="center"/>
      <protection/>
    </xf>
    <xf numFmtId="4" fontId="77" fillId="0" borderId="46" xfId="82" applyNumberFormat="1" applyFont="1" applyBorder="1" applyAlignment="1">
      <alignment horizontal="right"/>
      <protection/>
    </xf>
    <xf numFmtId="4" fontId="73" fillId="0" borderId="0" xfId="82" applyNumberFormat="1" applyFont="1">
      <alignment/>
      <protection/>
    </xf>
    <xf numFmtId="49" fontId="73" fillId="0" borderId="47" xfId="82" applyNumberFormat="1" applyFont="1" applyBorder="1" applyAlignment="1">
      <alignment horizontal="right" vertical="top"/>
      <protection/>
    </xf>
    <xf numFmtId="0" fontId="73" fillId="0" borderId="48" xfId="82" applyFont="1" applyBorder="1" applyAlignment="1">
      <alignment horizontal="right" vertical="top"/>
      <protection/>
    </xf>
    <xf numFmtId="0" fontId="73" fillId="0" borderId="48" xfId="82" applyFont="1" applyBorder="1" applyAlignment="1">
      <alignment horizontal="justify" vertical="top" wrapText="1"/>
      <protection/>
    </xf>
    <xf numFmtId="4" fontId="73" fillId="0" borderId="48" xfId="82" applyNumberFormat="1" applyFont="1" applyBorder="1" applyAlignment="1">
      <alignment horizontal="center"/>
      <protection/>
    </xf>
    <xf numFmtId="4" fontId="77" fillId="0" borderId="48" xfId="82" applyNumberFormat="1" applyFont="1" applyFill="1" applyBorder="1" applyAlignment="1">
      <alignment horizontal="center"/>
      <protection/>
    </xf>
    <xf numFmtId="4" fontId="77" fillId="0" borderId="49" xfId="82" applyNumberFormat="1" applyFont="1" applyBorder="1" applyAlignment="1">
      <alignment horizontal="right"/>
      <protection/>
    </xf>
    <xf numFmtId="49" fontId="76" fillId="0" borderId="0" xfId="0" applyNumberFormat="1" applyFont="1" applyBorder="1" applyAlignment="1" applyProtection="1">
      <alignment horizontal="center" vertical="top"/>
      <protection/>
    </xf>
    <xf numFmtId="0" fontId="74" fillId="0" borderId="0" xfId="0" applyFont="1" applyBorder="1" applyAlignment="1" applyProtection="1">
      <alignment horizontal="left" vertical="top" wrapText="1"/>
      <protection/>
    </xf>
    <xf numFmtId="4" fontId="76" fillId="0" borderId="0" xfId="0" applyNumberFormat="1" applyFont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>
      <alignment horizontal="center" wrapText="1"/>
    </xf>
    <xf numFmtId="4" fontId="76" fillId="0" borderId="0" xfId="0" applyNumberFormat="1" applyFont="1" applyBorder="1" applyAlignment="1" applyProtection="1">
      <alignment horizontal="center"/>
      <protection locked="0"/>
    </xf>
    <xf numFmtId="0" fontId="73" fillId="0" borderId="28" xfId="82" applyFont="1" applyBorder="1" applyAlignment="1">
      <alignment horizontal="right" vertical="top"/>
      <protection/>
    </xf>
    <xf numFmtId="0" fontId="73" fillId="0" borderId="28" xfId="0" applyFont="1" applyBorder="1" applyAlignment="1" applyProtection="1">
      <alignment horizontal="left" vertical="top" wrapText="1"/>
      <protection/>
    </xf>
    <xf numFmtId="4" fontId="73" fillId="0" borderId="28" xfId="0" applyNumberFormat="1" applyFont="1" applyBorder="1" applyAlignment="1" applyProtection="1">
      <alignment horizontal="center"/>
      <protection/>
    </xf>
    <xf numFmtId="4" fontId="73" fillId="0" borderId="28" xfId="82" applyNumberFormat="1" applyFont="1" applyFill="1" applyBorder="1" applyAlignment="1">
      <alignment horizontal="center"/>
      <protection/>
    </xf>
    <xf numFmtId="4" fontId="73" fillId="0" borderId="28" xfId="0" applyNumberFormat="1" applyFont="1" applyBorder="1" applyAlignment="1" applyProtection="1">
      <alignment horizontal="center"/>
      <protection locked="0"/>
    </xf>
    <xf numFmtId="4" fontId="73" fillId="0" borderId="36" xfId="82" applyNumberFormat="1" applyFont="1" applyBorder="1" applyAlignment="1">
      <alignment horizontal="right"/>
      <protection/>
    </xf>
    <xf numFmtId="0" fontId="73" fillId="0" borderId="0" xfId="82" applyFont="1" applyBorder="1" applyAlignment="1">
      <alignment horizontal="left" vertical="top"/>
      <protection/>
    </xf>
    <xf numFmtId="4" fontId="73" fillId="0" borderId="0" xfId="82" applyNumberFormat="1" applyFont="1" applyBorder="1" applyAlignment="1">
      <alignment/>
      <protection/>
    </xf>
    <xf numFmtId="4" fontId="81" fillId="0" borderId="28" xfId="0" applyNumberFormat="1" applyFont="1" applyBorder="1" applyAlignment="1" applyProtection="1">
      <alignment horizontal="center"/>
      <protection/>
    </xf>
    <xf numFmtId="4" fontId="81" fillId="0" borderId="28" xfId="0" applyNumberFormat="1" applyFont="1" applyBorder="1" applyAlignment="1" applyProtection="1">
      <alignment horizontal="center"/>
      <protection locked="0"/>
    </xf>
    <xf numFmtId="0" fontId="73" fillId="0" borderId="43" xfId="82" applyFont="1" applyBorder="1" applyAlignment="1">
      <alignment horizontal="justify" vertical="top" wrapText="1"/>
      <protection/>
    </xf>
    <xf numFmtId="4" fontId="77" fillId="0" borderId="43" xfId="82" applyNumberFormat="1" applyFont="1" applyFill="1" applyBorder="1" applyAlignment="1">
      <alignment horizontal="center"/>
      <protection/>
    </xf>
    <xf numFmtId="0" fontId="73" fillId="0" borderId="28" xfId="82" applyFont="1" applyBorder="1" applyAlignment="1">
      <alignment horizontal="justify" vertical="top" wrapText="1"/>
      <protection/>
    </xf>
    <xf numFmtId="4" fontId="73" fillId="0" borderId="28" xfId="82" applyNumberFormat="1" applyFont="1" applyBorder="1" applyAlignment="1">
      <alignment horizontal="center"/>
      <protection/>
    </xf>
    <xf numFmtId="0" fontId="73" fillId="0" borderId="0" xfId="82" applyFont="1" applyFill="1" applyBorder="1" applyAlignment="1">
      <alignment horizontal="right" vertical="top"/>
      <protection/>
    </xf>
    <xf numFmtId="0" fontId="73" fillId="0" borderId="0" xfId="82" applyFont="1" applyFill="1" applyBorder="1" applyAlignment="1">
      <alignment horizontal="justify" vertical="top" wrapText="1"/>
      <protection/>
    </xf>
    <xf numFmtId="0" fontId="79" fillId="0" borderId="0" xfId="82" applyFont="1" applyFill="1" applyBorder="1" applyAlignment="1">
      <alignment horizontal="right" vertical="top"/>
      <protection/>
    </xf>
    <xf numFmtId="0" fontId="79" fillId="0" borderId="0" xfId="82" applyFont="1" applyFill="1" applyBorder="1" applyAlignment="1">
      <alignment horizontal="justify" vertical="top" wrapText="1"/>
      <protection/>
    </xf>
    <xf numFmtId="0" fontId="73" fillId="0" borderId="28" xfId="82" applyFont="1" applyFill="1" applyBorder="1" applyAlignment="1">
      <alignment horizontal="right" vertical="top"/>
      <protection/>
    </xf>
    <xf numFmtId="0" fontId="73" fillId="0" borderId="28" xfId="82" applyFont="1" applyFill="1" applyBorder="1" applyAlignment="1">
      <alignment horizontal="justify" vertical="top" wrapText="1"/>
      <protection/>
    </xf>
    <xf numFmtId="0" fontId="73" fillId="0" borderId="31" xfId="82" applyFont="1" applyBorder="1" applyAlignment="1">
      <alignment horizontal="right" vertical="top"/>
      <protection/>
    </xf>
    <xf numFmtId="0" fontId="73" fillId="0" borderId="28" xfId="82" applyFont="1" applyFill="1" applyBorder="1" applyAlignment="1">
      <alignment horizontal="left" vertical="top" wrapText="1"/>
      <protection/>
    </xf>
    <xf numFmtId="0" fontId="73" fillId="0" borderId="0" xfId="82" applyFont="1" applyFill="1" applyBorder="1" applyAlignment="1">
      <alignment horizontal="left" vertical="top" wrapText="1"/>
      <protection/>
    </xf>
    <xf numFmtId="0" fontId="74" fillId="0" borderId="0" xfId="0" applyFont="1" applyFill="1" applyBorder="1" applyAlignment="1" applyProtection="1">
      <alignment horizontal="left" vertical="top" wrapText="1"/>
      <protection/>
    </xf>
    <xf numFmtId="0" fontId="73" fillId="0" borderId="40" xfId="82" applyFont="1" applyFill="1" applyBorder="1" applyAlignment="1">
      <alignment horizontal="right" vertical="top"/>
      <protection/>
    </xf>
    <xf numFmtId="0" fontId="73" fillId="0" borderId="40" xfId="82" applyFont="1" applyFill="1" applyBorder="1" applyAlignment="1">
      <alignment horizontal="justify" vertical="top" wrapText="1"/>
      <protection/>
    </xf>
    <xf numFmtId="4" fontId="79" fillId="0" borderId="40" xfId="82" applyNumberFormat="1" applyFont="1" applyFill="1" applyBorder="1" applyAlignment="1">
      <alignment horizontal="right"/>
      <protection/>
    </xf>
    <xf numFmtId="4" fontId="79" fillId="0" borderId="0" xfId="82" applyNumberFormat="1" applyFont="1" applyFill="1" applyBorder="1" applyAlignment="1">
      <alignment horizontal="right"/>
      <protection/>
    </xf>
    <xf numFmtId="0" fontId="77" fillId="0" borderId="48" xfId="82" applyFont="1" applyFill="1" applyBorder="1" applyAlignment="1">
      <alignment horizontal="right" vertical="top"/>
      <protection/>
    </xf>
    <xf numFmtId="0" fontId="73" fillId="0" borderId="48" xfId="82" applyFont="1" applyFill="1" applyBorder="1" applyAlignment="1">
      <alignment horizontal="left" vertical="top" wrapText="1"/>
      <protection/>
    </xf>
    <xf numFmtId="4" fontId="77" fillId="0" borderId="48" xfId="82" applyNumberFormat="1" applyFont="1" applyFill="1" applyBorder="1" applyAlignment="1">
      <alignment horizontal="center"/>
      <protection/>
    </xf>
    <xf numFmtId="0" fontId="77" fillId="0" borderId="0" xfId="82" applyFont="1" applyFill="1" applyBorder="1" applyAlignment="1">
      <alignment horizontal="right" vertical="top"/>
      <protection/>
    </xf>
    <xf numFmtId="4" fontId="77" fillId="0" borderId="0" xfId="82" applyNumberFormat="1" applyFont="1" applyFill="1" applyBorder="1" applyAlignment="1">
      <alignment horizontal="center"/>
      <protection/>
    </xf>
    <xf numFmtId="0" fontId="74" fillId="0" borderId="0" xfId="82" applyFont="1" applyFill="1" applyBorder="1" applyAlignment="1">
      <alignment horizontal="left" vertical="top" wrapText="1"/>
      <protection/>
    </xf>
    <xf numFmtId="0" fontId="73" fillId="0" borderId="37" xfId="82" applyFont="1" applyFill="1" applyBorder="1" applyAlignment="1">
      <alignment horizontal="right" vertical="top"/>
      <protection/>
    </xf>
    <xf numFmtId="0" fontId="73" fillId="0" borderId="37" xfId="82" applyFont="1" applyFill="1" applyBorder="1" applyAlignment="1">
      <alignment horizontal="justify" vertical="top" wrapText="1"/>
      <protection/>
    </xf>
    <xf numFmtId="4" fontId="73" fillId="0" borderId="37" xfId="82" applyNumberFormat="1" applyFont="1" applyFill="1" applyBorder="1" applyAlignment="1">
      <alignment horizontal="center"/>
      <protection/>
    </xf>
    <xf numFmtId="4" fontId="77" fillId="0" borderId="37" xfId="82" applyNumberFormat="1" applyFont="1" applyFill="1" applyBorder="1" applyAlignment="1">
      <alignment horizontal="center"/>
      <protection/>
    </xf>
    <xf numFmtId="0" fontId="77" fillId="0" borderId="40" xfId="82" applyFont="1" applyFill="1" applyBorder="1" applyAlignment="1">
      <alignment horizontal="right" vertical="top"/>
      <protection/>
    </xf>
    <xf numFmtId="0" fontId="77" fillId="0" borderId="40" xfId="82" applyFont="1" applyFill="1" applyBorder="1" applyAlignment="1">
      <alignment horizontal="justify" vertical="top" wrapText="1"/>
      <protection/>
    </xf>
    <xf numFmtId="0" fontId="77" fillId="0" borderId="0" xfId="82" applyFont="1" applyFill="1" applyBorder="1" applyAlignment="1">
      <alignment horizontal="justify" vertical="top" wrapText="1"/>
      <protection/>
    </xf>
    <xf numFmtId="0" fontId="73" fillId="0" borderId="28" xfId="0" applyFont="1" applyFill="1" applyBorder="1" applyAlignment="1">
      <alignment horizontal="left" vertical="top" wrapText="1"/>
    </xf>
    <xf numFmtId="4" fontId="73" fillId="0" borderId="28" xfId="0" applyNumberFormat="1" applyFont="1" applyFill="1" applyBorder="1" applyAlignment="1">
      <alignment horizontal="center"/>
    </xf>
    <xf numFmtId="4" fontId="73" fillId="0" borderId="36" xfId="0" applyNumberFormat="1" applyFont="1" applyBorder="1" applyAlignment="1">
      <alignment horizontal="right" wrapText="1"/>
    </xf>
    <xf numFmtId="0" fontId="82" fillId="0" borderId="28" xfId="82" applyFont="1" applyFill="1" applyBorder="1" applyAlignment="1">
      <alignment horizontal="justify" vertical="top" wrapText="1"/>
      <protection/>
    </xf>
    <xf numFmtId="4" fontId="77" fillId="0" borderId="28" xfId="82" applyNumberFormat="1" applyFont="1" applyFill="1" applyBorder="1" applyAlignment="1">
      <alignment horizontal="center"/>
      <protection/>
    </xf>
    <xf numFmtId="0" fontId="73" fillId="0" borderId="34" xfId="82" applyFont="1" applyBorder="1" applyAlignment="1">
      <alignment horizontal="right" vertical="top"/>
      <protection/>
    </xf>
    <xf numFmtId="49" fontId="73" fillId="0" borderId="31" xfId="0" applyNumberFormat="1" applyFont="1" applyBorder="1" applyAlignment="1">
      <alignment horizontal="center" vertical="top"/>
    </xf>
    <xf numFmtId="49" fontId="73" fillId="0" borderId="28" xfId="0" applyNumberFormat="1" applyFont="1" applyFill="1" applyBorder="1" applyAlignment="1">
      <alignment horizontal="center" vertical="top"/>
    </xf>
    <xf numFmtId="4" fontId="73" fillId="0" borderId="28" xfId="0" applyNumberFormat="1" applyFont="1" applyFill="1" applyBorder="1" applyAlignment="1">
      <alignment horizontal="center" wrapText="1"/>
    </xf>
    <xf numFmtId="49" fontId="73" fillId="0" borderId="32" xfId="0" applyNumberFormat="1" applyFont="1" applyBorder="1" applyAlignment="1">
      <alignment horizontal="center" vertical="top"/>
    </xf>
    <xf numFmtId="49" fontId="73" fillId="0" borderId="37" xfId="0" applyNumberFormat="1" applyFont="1" applyFill="1" applyBorder="1" applyAlignment="1">
      <alignment horizontal="center" vertical="top"/>
    </xf>
    <xf numFmtId="0" fontId="73" fillId="0" borderId="37" xfId="0" applyFont="1" applyFill="1" applyBorder="1" applyAlignment="1">
      <alignment horizontal="left" vertical="top" wrapText="1"/>
    </xf>
    <xf numFmtId="4" fontId="73" fillId="0" borderId="37" xfId="0" applyNumberFormat="1" applyFont="1" applyFill="1" applyBorder="1" applyAlignment="1">
      <alignment horizontal="center"/>
    </xf>
    <xf numFmtId="4" fontId="73" fillId="0" borderId="38" xfId="0" applyNumberFormat="1" applyFont="1" applyBorder="1" applyAlignment="1">
      <alignment horizontal="right" wrapText="1"/>
    </xf>
    <xf numFmtId="0" fontId="79" fillId="0" borderId="40" xfId="82" applyFont="1" applyFill="1" applyBorder="1" applyAlignment="1">
      <alignment horizontal="justify" vertical="top" wrapText="1"/>
      <protection/>
    </xf>
    <xf numFmtId="4" fontId="73" fillId="0" borderId="40" xfId="82" applyNumberFormat="1" applyFont="1" applyFill="1" applyBorder="1" applyAlignment="1">
      <alignment horizontal="center"/>
      <protection/>
    </xf>
    <xf numFmtId="49" fontId="73" fillId="0" borderId="50" xfId="82" applyNumberFormat="1" applyFont="1" applyBorder="1" applyAlignment="1">
      <alignment horizontal="right" vertical="top"/>
      <protection/>
    </xf>
    <xf numFmtId="49" fontId="73" fillId="0" borderId="22" xfId="0" applyNumberFormat="1" applyFont="1" applyFill="1" applyBorder="1" applyAlignment="1">
      <alignment horizontal="center" vertical="top"/>
    </xf>
    <xf numFmtId="0" fontId="73" fillId="0" borderId="22" xfId="0" applyFont="1" applyFill="1" applyBorder="1" applyAlignment="1">
      <alignment horizontal="left" vertical="top" wrapText="1"/>
    </xf>
    <xf numFmtId="4" fontId="73" fillId="0" borderId="22" xfId="0" applyNumberFormat="1" applyFont="1" applyFill="1" applyBorder="1" applyAlignment="1">
      <alignment horizontal="center"/>
    </xf>
    <xf numFmtId="4" fontId="73" fillId="0" borderId="22" xfId="0" applyNumberFormat="1" applyFont="1" applyFill="1" applyBorder="1" applyAlignment="1">
      <alignment horizontal="center" wrapText="1"/>
    </xf>
    <xf numFmtId="4" fontId="73" fillId="0" borderId="51" xfId="0" applyNumberFormat="1" applyFont="1" applyBorder="1" applyAlignment="1">
      <alignment horizontal="right" wrapText="1"/>
    </xf>
    <xf numFmtId="14" fontId="79" fillId="0" borderId="0" xfId="82" applyNumberFormat="1" applyFont="1" applyFill="1" applyBorder="1" applyAlignment="1">
      <alignment horizontal="right" vertical="top"/>
      <protection/>
    </xf>
    <xf numFmtId="49" fontId="73" fillId="0" borderId="32" xfId="82" applyNumberFormat="1" applyFont="1" applyFill="1" applyBorder="1" applyAlignment="1">
      <alignment horizontal="right" vertical="top"/>
      <protection/>
    </xf>
    <xf numFmtId="4" fontId="73" fillId="0" borderId="38" xfId="82" applyNumberFormat="1" applyFont="1" applyFill="1" applyBorder="1" applyAlignment="1">
      <alignment horizontal="right"/>
      <protection/>
    </xf>
    <xf numFmtId="0" fontId="73" fillId="0" borderId="0" xfId="82" applyFont="1" applyFill="1">
      <alignment/>
      <protection/>
    </xf>
    <xf numFmtId="0" fontId="77" fillId="0" borderId="40" xfId="82" applyFont="1" applyBorder="1" applyAlignment="1">
      <alignment horizontal="left" vertical="top"/>
      <protection/>
    </xf>
    <xf numFmtId="0" fontId="79" fillId="0" borderId="40" xfId="82" applyFont="1" applyBorder="1" applyAlignment="1">
      <alignment horizontal="justify" vertical="top" wrapText="1"/>
      <protection/>
    </xf>
    <xf numFmtId="4" fontId="79" fillId="0" borderId="40" xfId="82" applyNumberFormat="1" applyFont="1" applyBorder="1" applyAlignment="1">
      <alignment horizontal="center"/>
      <protection/>
    </xf>
    <xf numFmtId="0" fontId="77" fillId="0" borderId="0" xfId="82" applyFont="1" applyBorder="1" applyAlignment="1">
      <alignment horizontal="justify" vertical="top" wrapText="1"/>
      <protection/>
    </xf>
    <xf numFmtId="4" fontId="73" fillId="0" borderId="0" xfId="82" applyNumberFormat="1" applyFont="1" applyBorder="1" applyAlignment="1">
      <alignment horizontal="right"/>
      <protection/>
    </xf>
    <xf numFmtId="4" fontId="77" fillId="0" borderId="36" xfId="82" applyNumberFormat="1" applyFont="1" applyBorder="1" applyAlignment="1">
      <alignment horizontal="right"/>
      <protection/>
    </xf>
    <xf numFmtId="49" fontId="19" fillId="0" borderId="0" xfId="0" applyNumberFormat="1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right"/>
    </xf>
    <xf numFmtId="0" fontId="19" fillId="0" borderId="0" xfId="82">
      <alignment/>
      <protection/>
    </xf>
    <xf numFmtId="209" fontId="14" fillId="0" borderId="0" xfId="0" applyNumberFormat="1" applyFont="1" applyFill="1" applyBorder="1" applyAlignment="1">
      <alignment horizontal="left" vertical="top"/>
    </xf>
    <xf numFmtId="209" fontId="14" fillId="0" borderId="0" xfId="0" applyNumberFormat="1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9" fontId="19" fillId="0" borderId="0" xfId="82" applyNumberFormat="1" applyBorder="1" applyAlignment="1">
      <alignment horizontal="right" vertical="top"/>
      <protection/>
    </xf>
    <xf numFmtId="0" fontId="8" fillId="0" borderId="0" xfId="82" applyFont="1" applyBorder="1" applyAlignment="1">
      <alignment horizontal="left" vertical="top"/>
      <protection/>
    </xf>
    <xf numFmtId="4" fontId="8" fillId="0" borderId="0" xfId="82" applyNumberFormat="1" applyFont="1" applyBorder="1" applyAlignment="1">
      <alignment horizontal="center"/>
      <protection/>
    </xf>
    <xf numFmtId="4" fontId="8" fillId="0" borderId="0" xfId="82" applyNumberFormat="1" applyFont="1" applyBorder="1" applyAlignment="1">
      <alignment horizontal="right"/>
      <protection/>
    </xf>
    <xf numFmtId="0" fontId="8" fillId="0" borderId="0" xfId="82" applyFont="1" applyBorder="1" applyAlignment="1">
      <alignment vertical="top"/>
      <protection/>
    </xf>
    <xf numFmtId="0" fontId="39" fillId="0" borderId="0" xfId="82" applyFont="1" applyBorder="1" applyAlignment="1">
      <alignment horizontal="justify" vertical="top" wrapText="1"/>
      <protection/>
    </xf>
    <xf numFmtId="4" fontId="8" fillId="0" borderId="22" xfId="82" applyNumberFormat="1" applyFont="1" applyBorder="1" applyAlignment="1">
      <alignment horizontal="right"/>
      <protection/>
    </xf>
    <xf numFmtId="209" fontId="19" fillId="0" borderId="0" xfId="82" applyNumberFormat="1">
      <alignment/>
      <protection/>
    </xf>
    <xf numFmtId="4" fontId="39" fillId="0" borderId="0" xfId="82" applyNumberFormat="1" applyFont="1" applyBorder="1" applyAlignment="1">
      <alignment horizontal="right"/>
      <protection/>
    </xf>
    <xf numFmtId="0" fontId="8" fillId="0" borderId="0" xfId="82" applyFont="1" applyBorder="1" applyAlignment="1">
      <alignment horizontal="justify" vertical="top" wrapText="1"/>
      <protection/>
    </xf>
    <xf numFmtId="0" fontId="19" fillId="0" borderId="0" xfId="82" applyBorder="1" applyAlignment="1">
      <alignment horizontal="justify" vertical="top" wrapText="1"/>
      <protection/>
    </xf>
    <xf numFmtId="0" fontId="39" fillId="0" borderId="0" xfId="82" applyFont="1" applyBorder="1" applyAlignment="1">
      <alignment horizontal="center"/>
      <protection/>
    </xf>
    <xf numFmtId="4" fontId="39" fillId="0" borderId="0" xfId="82" applyNumberFormat="1" applyFont="1" applyBorder="1" applyAlignment="1">
      <alignment horizontal="center"/>
      <protection/>
    </xf>
    <xf numFmtId="49" fontId="19" fillId="0" borderId="0" xfId="82" applyNumberFormat="1" applyBorder="1" applyAlignment="1">
      <alignment horizontal="left" vertical="top"/>
      <protection/>
    </xf>
    <xf numFmtId="49" fontId="8" fillId="0" borderId="0" xfId="82" applyNumberFormat="1" applyFont="1" applyBorder="1" applyAlignment="1">
      <alignment horizontal="left" vertical="top"/>
      <protection/>
    </xf>
    <xf numFmtId="4" fontId="8" fillId="0" borderId="0" xfId="82" applyNumberFormat="1" applyFont="1" applyAlignment="1">
      <alignment horizontal="right"/>
      <protection/>
    </xf>
    <xf numFmtId="49" fontId="15" fillId="0" borderId="0" xfId="0" applyNumberFormat="1" applyFont="1" applyBorder="1" applyAlignment="1">
      <alignment horizontal="right" vertical="top"/>
    </xf>
    <xf numFmtId="209" fontId="15" fillId="0" borderId="0" xfId="0" applyNumberFormat="1" applyFont="1" applyBorder="1" applyAlignment="1">
      <alignment horizontal="center" vertical="top"/>
    </xf>
    <xf numFmtId="209" fontId="15" fillId="0" borderId="0" xfId="0" applyNumberFormat="1" applyFont="1" applyBorder="1" applyAlignment="1">
      <alignment horizontal="left" vertical="top" wrapText="1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49" fontId="40" fillId="50" borderId="33" xfId="0" applyNumberFormat="1" applyFont="1" applyFill="1" applyBorder="1" applyAlignment="1">
      <alignment horizontal="center" vertical="center" wrapText="1"/>
    </xf>
    <xf numFmtId="209" fontId="40" fillId="50" borderId="33" xfId="0" applyNumberFormat="1" applyFont="1" applyFill="1" applyBorder="1" applyAlignment="1">
      <alignment horizontal="center" vertical="center" wrapText="1"/>
    </xf>
    <xf numFmtId="4" fontId="40" fillId="50" borderId="33" xfId="0" applyNumberFormat="1" applyFont="1" applyFill="1" applyBorder="1" applyAlignment="1">
      <alignment horizontal="center" wrapText="1"/>
    </xf>
    <xf numFmtId="4" fontId="40" fillId="50" borderId="33" xfId="0" applyNumberFormat="1" applyFont="1" applyFill="1" applyBorder="1" applyAlignment="1">
      <alignment horizontal="right" wrapText="1"/>
    </xf>
    <xf numFmtId="0" fontId="19" fillId="0" borderId="0" xfId="82" applyBorder="1" applyAlignment="1">
      <alignment horizontal="right" vertical="top" wrapText="1"/>
      <protection/>
    </xf>
    <xf numFmtId="0" fontId="19" fillId="0" borderId="0" xfId="82" applyBorder="1" applyAlignment="1">
      <alignment horizontal="center"/>
      <protection/>
    </xf>
    <xf numFmtId="4" fontId="8" fillId="0" borderId="0" xfId="82" applyNumberFormat="1" applyFont="1" applyBorder="1" applyAlignment="1">
      <alignment horizontal="center"/>
      <protection/>
    </xf>
    <xf numFmtId="4" fontId="8" fillId="0" borderId="0" xfId="82" applyNumberFormat="1" applyFont="1" applyBorder="1" applyAlignment="1">
      <alignment horizontal="right"/>
      <protection/>
    </xf>
    <xf numFmtId="0" fontId="39" fillId="0" borderId="0" xfId="82" applyFont="1" applyBorder="1" applyAlignment="1">
      <alignment horizontal="right" vertical="top"/>
      <protection/>
    </xf>
    <xf numFmtId="0" fontId="39" fillId="0" borderId="0" xfId="82" applyFont="1" applyBorder="1" applyAlignment="1">
      <alignment horizontal="justify" vertical="top" wrapText="1"/>
      <protection/>
    </xf>
    <xf numFmtId="0" fontId="8" fillId="0" borderId="0" xfId="82" applyFont="1" applyBorder="1" applyAlignment="1">
      <alignment horizontal="right" vertical="top"/>
      <protection/>
    </xf>
    <xf numFmtId="4" fontId="8" fillId="0" borderId="0" xfId="82" applyNumberFormat="1" applyFont="1" applyFill="1" applyBorder="1" applyAlignment="1">
      <alignment horizontal="center"/>
      <protection/>
    </xf>
    <xf numFmtId="49" fontId="19" fillId="0" borderId="22" xfId="82" applyNumberFormat="1" applyBorder="1" applyAlignment="1">
      <alignment horizontal="right" vertical="top"/>
      <protection/>
    </xf>
    <xf numFmtId="0" fontId="8" fillId="0" borderId="22" xfId="82" applyFont="1" applyBorder="1" applyAlignment="1">
      <alignment horizontal="right" vertical="top"/>
      <protection/>
    </xf>
    <xf numFmtId="0" fontId="8" fillId="0" borderId="22" xfId="82" applyFont="1" applyBorder="1" applyAlignment="1">
      <alignment horizontal="justify" vertical="top" wrapText="1"/>
      <protection/>
    </xf>
    <xf numFmtId="4" fontId="8" fillId="0" borderId="22" xfId="82" applyNumberFormat="1" applyFont="1" applyBorder="1" applyAlignment="1">
      <alignment horizontal="center"/>
      <protection/>
    </xf>
    <xf numFmtId="4" fontId="8" fillId="0" borderId="22" xfId="82" applyNumberFormat="1" applyFont="1" applyFill="1" applyBorder="1" applyAlignment="1">
      <alignment horizontal="center"/>
      <protection/>
    </xf>
    <xf numFmtId="0" fontId="19" fillId="0" borderId="0" xfId="82" applyBorder="1" applyAlignment="1">
      <alignment horizontal="right" vertical="top"/>
      <protection/>
    </xf>
    <xf numFmtId="4" fontId="39" fillId="0" borderId="0" xfId="82" applyNumberFormat="1" applyFont="1" applyFill="1" applyBorder="1" applyAlignment="1">
      <alignment horizontal="center"/>
      <protection/>
    </xf>
    <xf numFmtId="0" fontId="39" fillId="0" borderId="0" xfId="82" applyFont="1" applyBorder="1" applyAlignment="1">
      <alignment horizontal="right" vertical="top"/>
      <protection/>
    </xf>
    <xf numFmtId="4" fontId="8" fillId="0" borderId="0" xfId="82" applyNumberFormat="1" applyFont="1" applyFill="1" applyBorder="1" applyAlignment="1">
      <alignment horizontal="center"/>
      <protection/>
    </xf>
    <xf numFmtId="0" fontId="8" fillId="0" borderId="0" xfId="82" applyFont="1" applyFill="1" applyBorder="1" applyAlignment="1">
      <alignment horizontal="justify" vertical="top" wrapText="1"/>
      <protection/>
    </xf>
    <xf numFmtId="4" fontId="19" fillId="0" borderId="0" xfId="82" applyNumberFormat="1">
      <alignment/>
      <protection/>
    </xf>
    <xf numFmtId="49" fontId="0" fillId="0" borderId="0" xfId="0" applyNumberForma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 wrapText="1"/>
      <protection/>
    </xf>
    <xf numFmtId="4" fontId="19" fillId="0" borderId="0" xfId="0" applyNumberFormat="1" applyFont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 wrapText="1"/>
    </xf>
    <xf numFmtId="4" fontId="19" fillId="0" borderId="0" xfId="0" applyNumberFormat="1" applyFont="1" applyAlignment="1" applyProtection="1">
      <alignment horizontal="center"/>
      <protection locked="0"/>
    </xf>
    <xf numFmtId="4" fontId="19" fillId="0" borderId="0" xfId="82" applyNumberFormat="1" applyFont="1" applyBorder="1" applyAlignment="1">
      <alignment horizontal="right"/>
      <protection/>
    </xf>
    <xf numFmtId="0" fontId="19" fillId="0" borderId="0" xfId="82" applyBorder="1" applyAlignment="1">
      <alignment horizontal="left" vertical="top"/>
      <protection/>
    </xf>
    <xf numFmtId="4" fontId="8" fillId="0" borderId="0" xfId="82" applyNumberFormat="1" applyFont="1" applyAlignment="1">
      <alignment/>
      <protection/>
    </xf>
    <xf numFmtId="4" fontId="8" fillId="0" borderId="0" xfId="82" applyNumberFormat="1" applyFont="1" applyFill="1" applyAlignment="1">
      <alignment horizontal="center"/>
      <protection/>
    </xf>
    <xf numFmtId="4" fontId="8" fillId="0" borderId="0" xfId="82" applyNumberFormat="1" applyFont="1" applyAlignment="1">
      <alignment horizontal="center"/>
      <protection/>
    </xf>
    <xf numFmtId="0" fontId="19" fillId="0" borderId="0" xfId="82" applyFont="1" applyBorder="1" applyAlignment="1">
      <alignment horizontal="right" vertical="top"/>
      <protection/>
    </xf>
    <xf numFmtId="4" fontId="19" fillId="0" borderId="0" xfId="82" applyNumberFormat="1" applyFont="1" applyBorder="1" applyAlignment="1">
      <alignment horizontal="center"/>
      <protection/>
    </xf>
    <xf numFmtId="4" fontId="19" fillId="0" borderId="0" xfId="82" applyNumberFormat="1" applyFont="1" applyFill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top" wrapText="1"/>
      <protection/>
    </xf>
    <xf numFmtId="4" fontId="19" fillId="0" borderId="0" xfId="82" applyNumberFormat="1" applyFill="1" applyBorder="1" applyAlignment="1">
      <alignment horizontal="center"/>
      <protection/>
    </xf>
    <xf numFmtId="0" fontId="19" fillId="0" borderId="0" xfId="82" applyFill="1" applyBorder="1" applyAlignment="1">
      <alignment horizontal="right" vertical="top"/>
      <protection/>
    </xf>
    <xf numFmtId="0" fontId="19" fillId="0" borderId="0" xfId="82" applyFill="1" applyBorder="1" applyAlignment="1">
      <alignment horizontal="justify" vertical="top" wrapText="1"/>
      <protection/>
    </xf>
    <xf numFmtId="0" fontId="39" fillId="0" borderId="0" xfId="82" applyFont="1" applyFill="1" applyBorder="1" applyAlignment="1">
      <alignment horizontal="right" vertical="top"/>
      <protection/>
    </xf>
    <xf numFmtId="0" fontId="39" fillId="0" borderId="0" xfId="82" applyFont="1" applyFill="1" applyBorder="1" applyAlignment="1">
      <alignment horizontal="justify" vertical="top" wrapText="1"/>
      <protection/>
    </xf>
    <xf numFmtId="0" fontId="19" fillId="0" borderId="0" xfId="82" applyFont="1" applyFill="1" applyBorder="1" applyAlignment="1">
      <alignment horizontal="right" vertical="top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0" fontId="19" fillId="0" borderId="22" xfId="82" applyFont="1" applyFill="1" applyBorder="1" applyAlignment="1">
      <alignment horizontal="right" vertical="top"/>
      <protection/>
    </xf>
    <xf numFmtId="0" fontId="19" fillId="0" borderId="22" xfId="0" applyFont="1" applyFill="1" applyBorder="1" applyAlignment="1" applyProtection="1">
      <alignment horizontal="left" vertical="top" wrapText="1"/>
      <protection/>
    </xf>
    <xf numFmtId="4" fontId="19" fillId="0" borderId="22" xfId="82" applyNumberFormat="1" applyFont="1" applyFill="1" applyBorder="1" applyAlignment="1">
      <alignment horizontal="center"/>
      <protection/>
    </xf>
    <xf numFmtId="4" fontId="19" fillId="0" borderId="22" xfId="0" applyNumberFormat="1" applyFont="1" applyFill="1" applyBorder="1" applyAlignment="1" applyProtection="1">
      <alignment horizontal="center"/>
      <protection locked="0"/>
    </xf>
    <xf numFmtId="4" fontId="19" fillId="0" borderId="22" xfId="82" applyNumberFormat="1" applyFont="1" applyBorder="1" applyAlignment="1">
      <alignment horizontal="right"/>
      <protection/>
    </xf>
    <xf numFmtId="4" fontId="39" fillId="0" borderId="0" xfId="82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left" vertical="top" wrapText="1"/>
    </xf>
    <xf numFmtId="0" fontId="8" fillId="0" borderId="22" xfId="82" applyFont="1" applyFill="1" applyBorder="1" applyAlignment="1">
      <alignment horizontal="right" vertical="top"/>
      <protection/>
    </xf>
    <xf numFmtId="0" fontId="19" fillId="0" borderId="22" xfId="82" applyFont="1" applyFill="1" applyBorder="1" applyAlignment="1">
      <alignment horizontal="left" vertical="top" wrapText="1"/>
      <protection/>
    </xf>
    <xf numFmtId="4" fontId="8" fillId="0" borderId="22" xfId="82" applyNumberFormat="1" applyFont="1" applyFill="1" applyBorder="1" applyAlignment="1">
      <alignment horizontal="center"/>
      <protection/>
    </xf>
    <xf numFmtId="4" fontId="8" fillId="0" borderId="22" xfId="82" applyNumberFormat="1" applyFont="1" applyBorder="1" applyAlignment="1">
      <alignment horizontal="right"/>
      <protection/>
    </xf>
    <xf numFmtId="0" fontId="8" fillId="0" borderId="0" xfId="82" applyFont="1" applyFill="1" applyBorder="1" applyAlignment="1">
      <alignment horizontal="right" vertical="top"/>
      <protection/>
    </xf>
    <xf numFmtId="0" fontId="19" fillId="0" borderId="0" xfId="0" applyFont="1" applyFill="1" applyAlignment="1">
      <alignment horizontal="left" vertical="top" wrapText="1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 horizontal="right" wrapText="1"/>
    </xf>
    <xf numFmtId="0" fontId="19" fillId="0" borderId="0" xfId="82" applyFont="1" applyFill="1" applyBorder="1" applyAlignment="1">
      <alignment horizontal="left" vertical="top" wrapText="1"/>
      <protection/>
    </xf>
    <xf numFmtId="0" fontId="14" fillId="0" borderId="0" xfId="82" applyFont="1" applyFill="1" applyBorder="1" applyAlignment="1">
      <alignment horizontal="left" vertical="top" wrapText="1"/>
      <protection/>
    </xf>
    <xf numFmtId="49" fontId="19" fillId="0" borderId="22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left" vertical="top" wrapText="1"/>
    </xf>
    <xf numFmtId="4" fontId="19" fillId="0" borderId="22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 wrapText="1"/>
    </xf>
    <xf numFmtId="4" fontId="19" fillId="0" borderId="22" xfId="0" applyNumberFormat="1" applyFont="1" applyBorder="1" applyAlignment="1">
      <alignment horizontal="right" wrapText="1"/>
    </xf>
    <xf numFmtId="14" fontId="39" fillId="0" borderId="0" xfId="82" applyNumberFormat="1" applyFont="1" applyFill="1" applyBorder="1" applyAlignment="1">
      <alignment horizontal="right" vertical="top"/>
      <protection/>
    </xf>
    <xf numFmtId="49" fontId="19" fillId="0" borderId="22" xfId="82" applyNumberFormat="1" applyFill="1" applyBorder="1" applyAlignment="1">
      <alignment horizontal="right" vertical="top"/>
      <protection/>
    </xf>
    <xf numFmtId="0" fontId="19" fillId="0" borderId="22" xfId="82" applyFill="1" applyBorder="1" applyAlignment="1">
      <alignment horizontal="right" vertical="top"/>
      <protection/>
    </xf>
    <xf numFmtId="0" fontId="19" fillId="0" borderId="22" xfId="82" applyFill="1" applyBorder="1" applyAlignment="1">
      <alignment horizontal="justify" vertical="top" wrapText="1"/>
      <protection/>
    </xf>
    <xf numFmtId="4" fontId="8" fillId="0" borderId="22" xfId="82" applyNumberFormat="1" applyFont="1" applyFill="1" applyBorder="1" applyAlignment="1">
      <alignment horizontal="right"/>
      <protection/>
    </xf>
    <xf numFmtId="0" fontId="19" fillId="0" borderId="0" xfId="82" applyFill="1">
      <alignment/>
      <protection/>
    </xf>
    <xf numFmtId="4" fontId="39" fillId="0" borderId="0" xfId="82" applyNumberFormat="1" applyFont="1" applyBorder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horizontal="left"/>
    </xf>
    <xf numFmtId="0" fontId="12" fillId="49" borderId="52" xfId="0" applyFont="1" applyFill="1" applyBorder="1" applyAlignment="1">
      <alignment horizontal="center" vertical="center"/>
    </xf>
    <xf numFmtId="0" fontId="12" fillId="49" borderId="29" xfId="0" applyFont="1" applyFill="1" applyBorder="1" applyAlignment="1">
      <alignment horizontal="center" vertical="center"/>
    </xf>
    <xf numFmtId="3" fontId="12" fillId="49" borderId="29" xfId="0" applyNumberFormat="1" applyFont="1" applyFill="1" applyBorder="1" applyAlignment="1">
      <alignment horizontal="center" vertical="center"/>
    </xf>
    <xf numFmtId="3" fontId="12" fillId="49" borderId="53" xfId="0" applyNumberFormat="1" applyFont="1" applyFill="1" applyBorder="1" applyAlignment="1">
      <alignment horizontal="center" vertical="center"/>
    </xf>
    <xf numFmtId="0" fontId="14" fillId="49" borderId="27" xfId="0" applyFont="1" applyFill="1" applyBorder="1" applyAlignment="1">
      <alignment/>
    </xf>
    <xf numFmtId="3" fontId="14" fillId="49" borderId="26" xfId="0" applyNumberFormat="1" applyFont="1" applyFill="1" applyBorder="1" applyAlignment="1">
      <alignment horizontal="center"/>
    </xf>
    <xf numFmtId="0" fontId="14" fillId="49" borderId="54" xfId="0" applyFont="1" applyFill="1" applyBorder="1" applyAlignment="1">
      <alignment/>
    </xf>
    <xf numFmtId="0" fontId="14" fillId="49" borderId="19" xfId="0" applyFont="1" applyFill="1" applyBorder="1" applyAlignment="1">
      <alignment horizontal="center"/>
    </xf>
    <xf numFmtId="0" fontId="14" fillId="49" borderId="19" xfId="0" applyFont="1" applyFill="1" applyBorder="1" applyAlignment="1">
      <alignment/>
    </xf>
    <xf numFmtId="3" fontId="14" fillId="49" borderId="19" xfId="0" applyNumberFormat="1" applyFont="1" applyFill="1" applyBorder="1" applyAlignment="1">
      <alignment horizontal="center"/>
    </xf>
    <xf numFmtId="3" fontId="14" fillId="49" borderId="55" xfId="0" applyNumberFormat="1" applyFont="1" applyFill="1" applyBorder="1" applyAlignment="1">
      <alignment horizontal="center"/>
    </xf>
    <xf numFmtId="0" fontId="19" fillId="49" borderId="52" xfId="0" applyFont="1" applyFill="1" applyBorder="1" applyAlignment="1">
      <alignment/>
    </xf>
    <xf numFmtId="0" fontId="19" fillId="49" borderId="29" xfId="0" applyFont="1" applyFill="1" applyBorder="1" applyAlignment="1">
      <alignment horizontal="center"/>
    </xf>
    <xf numFmtId="0" fontId="19" fillId="49" borderId="29" xfId="0" applyFont="1" applyFill="1" applyBorder="1" applyAlignment="1">
      <alignment/>
    </xf>
    <xf numFmtId="0" fontId="19" fillId="49" borderId="29" xfId="0" applyFont="1" applyFill="1" applyBorder="1" applyAlignment="1">
      <alignment horizontal="left"/>
    </xf>
    <xf numFmtId="3" fontId="19" fillId="49" borderId="29" xfId="0" applyNumberFormat="1" applyFont="1" applyFill="1" applyBorder="1" applyAlignment="1">
      <alignment horizontal="right"/>
    </xf>
    <xf numFmtId="4" fontId="19" fillId="49" borderId="29" xfId="0" applyNumberFormat="1" applyFont="1" applyFill="1" applyBorder="1" applyAlignment="1">
      <alignment horizontal="right"/>
    </xf>
    <xf numFmtId="4" fontId="14" fillId="49" borderId="53" xfId="0" applyNumberFormat="1" applyFont="1" applyFill="1" applyBorder="1" applyAlignment="1">
      <alignment horizontal="center"/>
    </xf>
    <xf numFmtId="0" fontId="14" fillId="49" borderId="27" xfId="0" applyFont="1" applyFill="1" applyBorder="1" applyAlignment="1">
      <alignment horizontal="center"/>
    </xf>
    <xf numFmtId="3" fontId="14" fillId="49" borderId="26" xfId="0" applyNumberFormat="1" applyFont="1" applyFill="1" applyBorder="1" applyAlignment="1">
      <alignment horizontal="right"/>
    </xf>
    <xf numFmtId="0" fontId="14" fillId="49" borderId="54" xfId="0" applyFont="1" applyFill="1" applyBorder="1" applyAlignment="1">
      <alignment horizontal="center"/>
    </xf>
    <xf numFmtId="3" fontId="14" fillId="49" borderId="19" xfId="0" applyNumberFormat="1" applyFont="1" applyFill="1" applyBorder="1" applyAlignment="1">
      <alignment horizontal="right"/>
    </xf>
    <xf numFmtId="3" fontId="14" fillId="49" borderId="55" xfId="0" applyNumberFormat="1" applyFont="1" applyFill="1" applyBorder="1" applyAlignment="1">
      <alignment horizontal="right"/>
    </xf>
    <xf numFmtId="0" fontId="20" fillId="49" borderId="54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/>
    </xf>
    <xf numFmtId="3" fontId="20" fillId="49" borderId="19" xfId="0" applyNumberFormat="1" applyFont="1" applyFill="1" applyBorder="1" applyAlignment="1">
      <alignment horizontal="right"/>
    </xf>
    <xf numFmtId="3" fontId="20" fillId="49" borderId="55" xfId="0" applyNumberFormat="1" applyFont="1" applyFill="1" applyBorder="1" applyAlignment="1">
      <alignment horizontal="right"/>
    </xf>
    <xf numFmtId="3" fontId="12" fillId="49" borderId="26" xfId="0" applyNumberFormat="1" applyFont="1" applyFill="1" applyBorder="1" applyAlignment="1">
      <alignment horizontal="right"/>
    </xf>
    <xf numFmtId="0" fontId="12" fillId="49" borderId="54" xfId="0" applyFont="1" applyFill="1" applyBorder="1" applyAlignment="1">
      <alignment/>
    </xf>
    <xf numFmtId="0" fontId="12" fillId="49" borderId="19" xfId="0" applyFont="1" applyFill="1" applyBorder="1" applyAlignment="1">
      <alignment horizontal="center"/>
    </xf>
    <xf numFmtId="0" fontId="12" fillId="49" borderId="19" xfId="0" applyFont="1" applyFill="1" applyBorder="1" applyAlignment="1">
      <alignment/>
    </xf>
    <xf numFmtId="3" fontId="12" fillId="49" borderId="19" xfId="0" applyNumberFormat="1" applyFont="1" applyFill="1" applyBorder="1" applyAlignment="1">
      <alignment horizontal="right"/>
    </xf>
    <xf numFmtId="3" fontId="12" fillId="49" borderId="55" xfId="0" applyNumberFormat="1" applyFont="1" applyFill="1" applyBorder="1" applyAlignment="1">
      <alignment horizontal="right"/>
    </xf>
    <xf numFmtId="4" fontId="14" fillId="49" borderId="53" xfId="0" applyNumberFormat="1" applyFont="1" applyFill="1" applyBorder="1" applyAlignment="1">
      <alignment horizontal="right"/>
    </xf>
    <xf numFmtId="0" fontId="12" fillId="49" borderId="52" xfId="0" applyFont="1" applyFill="1" applyBorder="1" applyAlignment="1">
      <alignment/>
    </xf>
    <xf numFmtId="0" fontId="12" fillId="49" borderId="29" xfId="0" applyFont="1" applyFill="1" applyBorder="1" applyAlignment="1">
      <alignment horizontal="center"/>
    </xf>
    <xf numFmtId="0" fontId="12" fillId="49" borderId="29" xfId="0" applyFont="1" applyFill="1" applyBorder="1" applyAlignment="1">
      <alignment/>
    </xf>
    <xf numFmtId="0" fontId="12" fillId="49" borderId="29" xfId="0" applyFont="1" applyFill="1" applyBorder="1" applyAlignment="1">
      <alignment horizontal="left"/>
    </xf>
    <xf numFmtId="3" fontId="12" fillId="49" borderId="29" xfId="0" applyNumberFormat="1" applyFont="1" applyFill="1" applyBorder="1" applyAlignment="1">
      <alignment horizontal="right"/>
    </xf>
    <xf numFmtId="3" fontId="12" fillId="49" borderId="53" xfId="0" applyNumberFormat="1" applyFont="1" applyFill="1" applyBorder="1" applyAlignment="1">
      <alignment horizontal="right"/>
    </xf>
    <xf numFmtId="0" fontId="12" fillId="49" borderId="54" xfId="0" applyFont="1" applyFill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 horizontal="center"/>
    </xf>
    <xf numFmtId="3" fontId="17" fillId="0" borderId="58" xfId="0" applyNumberFormat="1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18" xfId="0" applyFont="1" applyBorder="1" applyAlignment="1">
      <alignment horizontal="center"/>
    </xf>
    <xf numFmtId="3" fontId="17" fillId="0" borderId="18" xfId="0" applyNumberFormat="1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61" xfId="0" applyFont="1" applyBorder="1" applyAlignment="1">
      <alignment horizontal="center"/>
    </xf>
    <xf numFmtId="3" fontId="17" fillId="0" borderId="61" xfId="0" applyNumberFormat="1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 horizontal="center"/>
    </xf>
    <xf numFmtId="3" fontId="17" fillId="0" borderId="63" xfId="0" applyNumberFormat="1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65" xfId="0" applyFont="1" applyBorder="1" applyAlignment="1">
      <alignment horizontal="center"/>
    </xf>
    <xf numFmtId="3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6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0" fontId="12" fillId="49" borderId="43" xfId="0" applyFont="1" applyFill="1" applyBorder="1" applyAlignment="1">
      <alignment horizontal="center"/>
    </xf>
    <xf numFmtId="0" fontId="12" fillId="49" borderId="43" xfId="0" applyFont="1" applyFill="1" applyBorder="1" applyAlignment="1">
      <alignment/>
    </xf>
    <xf numFmtId="3" fontId="12" fillId="49" borderId="43" xfId="0" applyNumberFormat="1" applyFont="1" applyFill="1" applyBorder="1" applyAlignment="1">
      <alignment horizontal="right"/>
    </xf>
    <xf numFmtId="4" fontId="4" fillId="49" borderId="29" xfId="0" applyNumberFormat="1" applyFont="1" applyFill="1" applyBorder="1" applyAlignment="1">
      <alignment/>
    </xf>
    <xf numFmtId="4" fontId="12" fillId="49" borderId="43" xfId="0" applyNumberFormat="1" applyFont="1" applyFill="1" applyBorder="1" applyAlignment="1">
      <alignment horizontal="right"/>
    </xf>
    <xf numFmtId="0" fontId="19" fillId="49" borderId="70" xfId="0" applyFont="1" applyFill="1" applyBorder="1" applyAlignment="1">
      <alignment horizontal="center"/>
    </xf>
    <xf numFmtId="4" fontId="14" fillId="49" borderId="71" xfId="0" applyNumberFormat="1" applyFont="1" applyFill="1" applyBorder="1" applyAlignment="1">
      <alignment horizontal="right"/>
    </xf>
    <xf numFmtId="0" fontId="19" fillId="49" borderId="70" xfId="0" applyFont="1" applyFill="1" applyBorder="1" applyAlignment="1">
      <alignment/>
    </xf>
    <xf numFmtId="0" fontId="17" fillId="0" borderId="72" xfId="0" applyFont="1" applyBorder="1" applyAlignment="1">
      <alignment/>
    </xf>
    <xf numFmtId="0" fontId="17" fillId="0" borderId="73" xfId="0" applyFont="1" applyBorder="1" applyAlignment="1">
      <alignment horizontal="center"/>
    </xf>
    <xf numFmtId="3" fontId="17" fillId="0" borderId="73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left"/>
    </xf>
    <xf numFmtId="3" fontId="19" fillId="0" borderId="29" xfId="0" applyNumberFormat="1" applyFont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left"/>
    </xf>
    <xf numFmtId="3" fontId="12" fillId="0" borderId="29" xfId="0" applyNumberFormat="1" applyFont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3" fontId="19" fillId="0" borderId="19" xfId="0" applyNumberFormat="1" applyFont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0" borderId="76" xfId="0" applyNumberFormat="1" applyFont="1" applyFill="1" applyBorder="1" applyAlignment="1">
      <alignment horizontal="center" vertical="center"/>
    </xf>
    <xf numFmtId="3" fontId="12" fillId="0" borderId="66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3" fontId="12" fillId="0" borderId="78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/>
    </xf>
    <xf numFmtId="3" fontId="14" fillId="0" borderId="35" xfId="0" applyNumberFormat="1" applyFont="1" applyBorder="1" applyAlignment="1">
      <alignment horizontal="center"/>
    </xf>
    <xf numFmtId="0" fontId="14" fillId="0" borderId="56" xfId="0" applyFont="1" applyBorder="1" applyAlignment="1">
      <alignment/>
    </xf>
    <xf numFmtId="3" fontId="14" fillId="0" borderId="79" xfId="0" applyNumberFormat="1" applyFont="1" applyBorder="1" applyAlignment="1">
      <alignment horizontal="center"/>
    </xf>
    <xf numFmtId="0" fontId="12" fillId="0" borderId="45" xfId="0" applyFont="1" applyBorder="1" applyAlignment="1">
      <alignment/>
    </xf>
    <xf numFmtId="4" fontId="12" fillId="0" borderId="46" xfId="0" applyNumberFormat="1" applyFont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4" fontId="12" fillId="0" borderId="46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center"/>
    </xf>
    <xf numFmtId="0" fontId="19" fillId="0" borderId="59" xfId="0" applyFont="1" applyBorder="1" applyAlignment="1">
      <alignment/>
    </xf>
    <xf numFmtId="4" fontId="14" fillId="0" borderId="80" xfId="0" applyNumberFormat="1" applyFont="1" applyBorder="1" applyAlignment="1">
      <alignment horizontal="right"/>
    </xf>
    <xf numFmtId="0" fontId="19" fillId="0" borderId="77" xfId="0" applyFont="1" applyBorder="1" applyAlignment="1">
      <alignment/>
    </xf>
    <xf numFmtId="4" fontId="14" fillId="0" borderId="78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4" fillId="0" borderId="35" xfId="0" applyNumberFormat="1" applyFont="1" applyBorder="1" applyAlignment="1">
      <alignment horizontal="right"/>
    </xf>
    <xf numFmtId="0" fontId="14" fillId="0" borderId="56" xfId="0" applyFont="1" applyBorder="1" applyAlignment="1">
      <alignment horizontal="center"/>
    </xf>
    <xf numFmtId="3" fontId="14" fillId="0" borderId="79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12" fillId="0" borderId="46" xfId="0" applyNumberFormat="1" applyFont="1" applyBorder="1" applyAlignment="1">
      <alignment horizontal="right"/>
    </xf>
    <xf numFmtId="0" fontId="12" fillId="0" borderId="46" xfId="0" applyNumberFormat="1" applyFont="1" applyBorder="1" applyAlignment="1">
      <alignment horizontal="right"/>
    </xf>
    <xf numFmtId="4" fontId="12" fillId="0" borderId="46" xfId="83" applyNumberFormat="1" applyFont="1" applyBorder="1" applyAlignment="1">
      <alignment horizontal="right"/>
      <protection/>
    </xf>
    <xf numFmtId="0" fontId="6" fillId="0" borderId="46" xfId="0" applyFont="1" applyBorder="1" applyAlignment="1">
      <alignment/>
    </xf>
    <xf numFmtId="0" fontId="20" fillId="0" borderId="56" xfId="0" applyFont="1" applyBorder="1" applyAlignment="1">
      <alignment horizontal="center"/>
    </xf>
    <xf numFmtId="3" fontId="20" fillId="0" borderId="79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4" fontId="12" fillId="0" borderId="46" xfId="0" applyNumberFormat="1" applyFont="1" applyBorder="1" applyAlignment="1">
      <alignment horizontal="right"/>
    </xf>
    <xf numFmtId="0" fontId="19" fillId="0" borderId="77" xfId="0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0" fontId="12" fillId="0" borderId="56" xfId="0" applyFont="1" applyBorder="1" applyAlignment="1">
      <alignment/>
    </xf>
    <xf numFmtId="3" fontId="12" fillId="0" borderId="79" xfId="0" applyNumberFormat="1" applyFont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9" fillId="0" borderId="45" xfId="0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4" fillId="0" borderId="78" xfId="0" applyNumberFormat="1" applyFont="1" applyBorder="1" applyAlignment="1">
      <alignment horizontal="right"/>
    </xf>
    <xf numFmtId="0" fontId="19" fillId="0" borderId="56" xfId="0" applyFont="1" applyBorder="1" applyAlignment="1">
      <alignment/>
    </xf>
    <xf numFmtId="4" fontId="14" fillId="0" borderId="79" xfId="0" applyNumberFormat="1" applyFont="1" applyBorder="1" applyAlignment="1">
      <alignment horizontal="right"/>
    </xf>
    <xf numFmtId="0" fontId="19" fillId="0" borderId="45" xfId="0" applyFont="1" applyBorder="1" applyAlignment="1">
      <alignment horizontal="center"/>
    </xf>
    <xf numFmtId="3" fontId="12" fillId="0" borderId="46" xfId="0" applyNumberFormat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7" xfId="0" applyFont="1" applyBorder="1" applyAlignment="1">
      <alignment/>
    </xf>
    <xf numFmtId="3" fontId="12" fillId="0" borderId="78" xfId="0" applyNumberFormat="1" applyFont="1" applyBorder="1" applyAlignment="1">
      <alignment horizontal="right"/>
    </xf>
    <xf numFmtId="0" fontId="12" fillId="0" borderId="34" xfId="0" applyFont="1" applyFill="1" applyBorder="1" applyAlignment="1">
      <alignment horizontal="center"/>
    </xf>
    <xf numFmtId="4" fontId="12" fillId="0" borderId="46" xfId="82" applyNumberFormat="1" applyFont="1" applyFill="1" applyBorder="1" applyAlignment="1">
      <alignment horizontal="right"/>
      <protection/>
    </xf>
    <xf numFmtId="0" fontId="12" fillId="0" borderId="56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3" xfId="0" applyFont="1" applyBorder="1" applyAlignment="1">
      <alignment/>
    </xf>
    <xf numFmtId="0" fontId="19" fillId="0" borderId="73" xfId="0" applyFont="1" applyBorder="1" applyAlignment="1">
      <alignment horizontal="left"/>
    </xf>
    <xf numFmtId="3" fontId="19" fillId="0" borderId="73" xfId="0" applyNumberFormat="1" applyFont="1" applyBorder="1" applyAlignment="1">
      <alignment horizontal="right"/>
    </xf>
    <xf numFmtId="4" fontId="19" fillId="0" borderId="73" xfId="0" applyNumberFormat="1" applyFont="1" applyFill="1" applyBorder="1" applyAlignment="1">
      <alignment horizontal="right"/>
    </xf>
    <xf numFmtId="4" fontId="14" fillId="0" borderId="81" xfId="0" applyNumberFormat="1" applyFont="1" applyBorder="1" applyAlignment="1">
      <alignment horizontal="right"/>
    </xf>
    <xf numFmtId="3" fontId="17" fillId="0" borderId="38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209" fontId="74" fillId="0" borderId="57" xfId="0" applyNumberFormat="1" applyFont="1" applyBorder="1" applyAlignment="1">
      <alignment horizontal="right" vertical="top" wrapText="1"/>
    </xf>
    <xf numFmtId="209" fontId="74" fillId="0" borderId="59" xfId="0" applyNumberFormat="1" applyFont="1" applyBorder="1" applyAlignment="1">
      <alignment horizontal="right" vertical="top" wrapText="1"/>
    </xf>
    <xf numFmtId="209" fontId="74" fillId="0" borderId="72" xfId="0" applyNumberFormat="1" applyFont="1" applyBorder="1" applyAlignment="1">
      <alignment horizontal="right" vertical="top" wrapText="1"/>
    </xf>
    <xf numFmtId="0" fontId="73" fillId="0" borderId="28" xfId="0" applyFont="1" applyFill="1" applyBorder="1" applyAlignment="1" applyProtection="1">
      <alignment horizontal="left" vertical="top" wrapText="1"/>
      <protection/>
    </xf>
    <xf numFmtId="4" fontId="73" fillId="0" borderId="28" xfId="0" applyNumberFormat="1" applyFont="1" applyFill="1" applyBorder="1" applyAlignment="1" applyProtection="1">
      <alignment horizontal="center"/>
      <protection locked="0"/>
    </xf>
    <xf numFmtId="0" fontId="73" fillId="0" borderId="28" xfId="0" applyFont="1" applyBorder="1" applyAlignment="1">
      <alignment/>
    </xf>
    <xf numFmtId="0" fontId="73" fillId="0" borderId="37" xfId="0" applyFont="1" applyFill="1" applyBorder="1" applyAlignment="1" applyProtection="1">
      <alignment horizontal="left" vertical="top" wrapText="1"/>
      <protection/>
    </xf>
    <xf numFmtId="4" fontId="73" fillId="0" borderId="37" xfId="0" applyNumberFormat="1" applyFont="1" applyFill="1" applyBorder="1" applyAlignment="1" applyProtection="1">
      <alignment horizontal="center"/>
      <protection locked="0"/>
    </xf>
    <xf numFmtId="4" fontId="73" fillId="0" borderId="38" xfId="82" applyNumberFormat="1" applyFont="1" applyBorder="1" applyAlignment="1">
      <alignment horizontal="right"/>
      <protection/>
    </xf>
    <xf numFmtId="0" fontId="39" fillId="0" borderId="57" xfId="82" applyFont="1" applyBorder="1" applyAlignment="1">
      <alignment horizontal="justify" vertical="top" wrapText="1"/>
      <protection/>
    </xf>
    <xf numFmtId="0" fontId="39" fillId="0" borderId="59" xfId="82" applyFont="1" applyBorder="1" applyAlignment="1">
      <alignment horizontal="justify" vertical="top" wrapText="1"/>
      <protection/>
    </xf>
    <xf numFmtId="0" fontId="39" fillId="0" borderId="72" xfId="82" applyFont="1" applyBorder="1" applyAlignment="1">
      <alignment horizontal="justify" vertical="top" wrapText="1"/>
      <protection/>
    </xf>
    <xf numFmtId="209" fontId="14" fillId="0" borderId="82" xfId="0" applyNumberFormat="1" applyFont="1" applyBorder="1" applyAlignment="1">
      <alignment horizontal="right" vertical="top" wrapText="1"/>
    </xf>
    <xf numFmtId="209" fontId="14" fillId="0" borderId="70" xfId="0" applyNumberFormat="1" applyFont="1" applyBorder="1" applyAlignment="1">
      <alignment horizontal="right" vertical="top" wrapText="1"/>
    </xf>
    <xf numFmtId="209" fontId="14" fillId="0" borderId="83" xfId="0" applyNumberFormat="1" applyFont="1" applyBorder="1" applyAlignment="1">
      <alignment horizontal="right" vertical="top" wrapText="1"/>
    </xf>
    <xf numFmtId="0" fontId="76" fillId="0" borderId="0" xfId="0" applyFont="1" applyAlignment="1" applyProtection="1">
      <alignment horizontal="left" vertical="top" wrapText="1"/>
      <protection/>
    </xf>
    <xf numFmtId="0" fontId="76" fillId="0" borderId="0" xfId="82" applyFont="1" applyFill="1" applyBorder="1" applyAlignment="1">
      <alignment horizontal="right" vertical="top"/>
      <protection/>
    </xf>
    <xf numFmtId="0" fontId="76" fillId="0" borderId="0" xfId="82" applyFont="1" applyFill="1" applyBorder="1" applyAlignment="1">
      <alignment horizontal="left" vertical="top" wrapText="1"/>
      <protection/>
    </xf>
    <xf numFmtId="4" fontId="77" fillId="0" borderId="0" xfId="82" applyNumberFormat="1" applyFont="1" applyFill="1" applyBorder="1" applyAlignment="1">
      <alignment horizontal="center"/>
      <protection/>
    </xf>
    <xf numFmtId="0" fontId="76" fillId="0" borderId="0" xfId="0" applyFont="1" applyFill="1" applyBorder="1" applyAlignment="1" applyProtection="1">
      <alignment horizontal="left" vertical="top" wrapText="1"/>
      <protection/>
    </xf>
    <xf numFmtId="4" fontId="73" fillId="0" borderId="0" xfId="0" applyNumberFormat="1" applyFont="1" applyFill="1" applyBorder="1" applyAlignment="1" applyProtection="1">
      <alignment horizontal="center"/>
      <protection locked="0"/>
    </xf>
    <xf numFmtId="49" fontId="76" fillId="0" borderId="0" xfId="0" applyNumberFormat="1" applyFont="1" applyAlignment="1">
      <alignment horizontal="center" vertical="top"/>
    </xf>
    <xf numFmtId="49" fontId="76" fillId="0" borderId="0" xfId="0" applyNumberFormat="1" applyFont="1" applyFill="1" applyAlignment="1">
      <alignment horizontal="center" vertical="top"/>
    </xf>
    <xf numFmtId="0" fontId="73" fillId="0" borderId="0" xfId="0" applyFont="1" applyFill="1" applyAlignment="1">
      <alignment horizontal="left" vertical="top" wrapText="1"/>
    </xf>
    <xf numFmtId="4" fontId="73" fillId="0" borderId="0" xfId="0" applyNumberFormat="1" applyFont="1" applyFill="1" applyAlignment="1">
      <alignment horizontal="center"/>
    </xf>
    <xf numFmtId="4" fontId="73" fillId="0" borderId="0" xfId="0" applyNumberFormat="1" applyFont="1" applyFill="1" applyAlignment="1">
      <alignment horizontal="center" wrapText="1"/>
    </xf>
    <xf numFmtId="4" fontId="73" fillId="0" borderId="0" xfId="0" applyNumberFormat="1" applyFont="1" applyAlignment="1">
      <alignment horizontal="right" wrapText="1"/>
    </xf>
    <xf numFmtId="49" fontId="73" fillId="0" borderId="0" xfId="0" applyNumberFormat="1" applyFont="1" applyFill="1" applyAlignment="1">
      <alignment horizontal="center" vertical="top"/>
    </xf>
    <xf numFmtId="49" fontId="76" fillId="0" borderId="22" xfId="0" applyNumberFormat="1" applyFont="1" applyBorder="1" applyAlignment="1">
      <alignment horizontal="center" vertical="top"/>
    </xf>
    <xf numFmtId="4" fontId="73" fillId="0" borderId="22" xfId="0" applyNumberFormat="1" applyFont="1" applyBorder="1" applyAlignment="1">
      <alignment horizontal="right" wrapText="1"/>
    </xf>
    <xf numFmtId="4" fontId="77" fillId="0" borderId="28" xfId="82" applyNumberFormat="1" applyFont="1" applyBorder="1" applyAlignment="1">
      <alignment horizontal="right"/>
      <protection/>
    </xf>
    <xf numFmtId="4" fontId="77" fillId="0" borderId="37" xfId="82" applyNumberFormat="1" applyFont="1" applyBorder="1" applyAlignment="1">
      <alignment horizontal="right"/>
      <protection/>
    </xf>
    <xf numFmtId="4" fontId="74" fillId="0" borderId="82" xfId="0" applyNumberFormat="1" applyFont="1" applyBorder="1" applyAlignment="1">
      <alignment horizontal="right" vertical="top"/>
    </xf>
    <xf numFmtId="4" fontId="74" fillId="0" borderId="70" xfId="0" applyNumberFormat="1" applyFont="1" applyBorder="1" applyAlignment="1">
      <alignment horizontal="right" vertical="top"/>
    </xf>
    <xf numFmtId="4" fontId="74" fillId="0" borderId="84" xfId="0" applyNumberFormat="1" applyFont="1" applyBorder="1" applyAlignment="1">
      <alignment horizontal="right" vertical="top"/>
    </xf>
    <xf numFmtId="4" fontId="77" fillId="0" borderId="76" xfId="82" applyNumberFormat="1" applyFont="1" applyBorder="1" applyAlignment="1">
      <alignment horizontal="right"/>
      <protection/>
    </xf>
    <xf numFmtId="4" fontId="8" fillId="0" borderId="85" xfId="82" applyNumberFormat="1" applyFont="1" applyBorder="1" applyAlignment="1">
      <alignment horizontal="right"/>
      <protection/>
    </xf>
    <xf numFmtId="4" fontId="8" fillId="0" borderId="80" xfId="82" applyNumberFormat="1" applyFont="1" applyBorder="1" applyAlignment="1">
      <alignment horizontal="right"/>
      <protection/>
    </xf>
    <xf numFmtId="4" fontId="8" fillId="0" borderId="81" xfId="82" applyNumberFormat="1" applyFont="1" applyBorder="1" applyAlignment="1">
      <alignment horizontal="right"/>
      <protection/>
    </xf>
    <xf numFmtId="4" fontId="14" fillId="0" borderId="85" xfId="0" applyNumberFormat="1" applyFont="1" applyBorder="1" applyAlignment="1">
      <alignment horizontal="right" vertical="top"/>
    </xf>
    <xf numFmtId="4" fontId="14" fillId="0" borderId="80" xfId="0" applyNumberFormat="1" applyFont="1" applyBorder="1" applyAlignment="1">
      <alignment horizontal="right" vertical="top"/>
    </xf>
    <xf numFmtId="4" fontId="14" fillId="0" borderId="86" xfId="0" applyNumberFormat="1" applyFont="1" applyBorder="1" applyAlignment="1">
      <alignment horizontal="right" vertical="top"/>
    </xf>
    <xf numFmtId="4" fontId="73" fillId="0" borderId="76" xfId="82" applyNumberFormat="1" applyFont="1" applyBorder="1" applyAlignment="1">
      <alignment horizontal="center"/>
      <protection/>
    </xf>
    <xf numFmtId="4" fontId="73" fillId="0" borderId="37" xfId="82" applyNumberFormat="1" applyFont="1" applyBorder="1" applyAlignment="1">
      <alignment horizontal="center"/>
      <protection/>
    </xf>
    <xf numFmtId="4" fontId="73" fillId="0" borderId="87" xfId="82" applyNumberFormat="1" applyFont="1" applyBorder="1" applyAlignment="1">
      <alignment horizontal="center"/>
      <protection/>
    </xf>
    <xf numFmtId="4" fontId="73" fillId="0" borderId="88" xfId="82" applyNumberFormat="1" applyFont="1" applyBorder="1" applyAlignment="1">
      <alignment horizontal="center"/>
      <protection/>
    </xf>
    <xf numFmtId="4" fontId="8" fillId="0" borderId="20" xfId="82" applyNumberFormat="1" applyFont="1" applyBorder="1" applyAlignment="1">
      <alignment horizontal="center"/>
      <protection/>
    </xf>
    <xf numFmtId="4" fontId="8" fillId="0" borderId="89" xfId="82" applyNumberFormat="1" applyFont="1" applyBorder="1" applyAlignment="1">
      <alignment horizontal="center"/>
      <protection/>
    </xf>
    <xf numFmtId="4" fontId="8" fillId="0" borderId="90" xfId="82" applyNumberFormat="1" applyFont="1" applyBorder="1" applyAlignment="1">
      <alignment horizontal="center"/>
      <protection/>
    </xf>
    <xf numFmtId="4" fontId="8" fillId="0" borderId="23" xfId="82" applyNumberFormat="1" applyFont="1" applyBorder="1" applyAlignment="1">
      <alignment horizontal="center"/>
      <protection/>
    </xf>
    <xf numFmtId="4" fontId="8" fillId="0" borderId="24" xfId="82" applyNumberFormat="1" applyFont="1" applyBorder="1" applyAlignment="1">
      <alignment horizontal="center"/>
      <protection/>
    </xf>
    <xf numFmtId="4" fontId="8" fillId="0" borderId="91" xfId="82" applyNumberFormat="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209" fontId="74" fillId="0" borderId="0" xfId="0" applyNumberFormat="1" applyFont="1" applyBorder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49" fontId="80" fillId="0" borderId="0" xfId="0" applyNumberFormat="1" applyFont="1" applyBorder="1" applyAlignment="1">
      <alignment horizontal="center" vertical="top"/>
    </xf>
    <xf numFmtId="0" fontId="78" fillId="0" borderId="0" xfId="82" applyFont="1" applyBorder="1" applyAlignment="1">
      <alignment horizontal="center" vertical="top" wrapText="1"/>
      <protection/>
    </xf>
    <xf numFmtId="209" fontId="1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/>
    </xf>
    <xf numFmtId="0" fontId="38" fillId="0" borderId="92" xfId="82" applyFont="1" applyBorder="1" applyAlignment="1">
      <alignment horizontal="center" vertical="top" wrapText="1"/>
      <protection/>
    </xf>
    <xf numFmtId="0" fontId="38" fillId="0" borderId="93" xfId="82" applyFont="1" applyBorder="1" applyAlignment="1">
      <alignment horizontal="center" vertical="top" wrapText="1"/>
      <protection/>
    </xf>
    <xf numFmtId="0" fontId="38" fillId="0" borderId="94" xfId="82" applyFont="1" applyBorder="1" applyAlignment="1">
      <alignment horizontal="center" vertical="top" wrapText="1"/>
      <protection/>
    </xf>
    <xf numFmtId="0" fontId="15" fillId="0" borderId="0" xfId="0" applyFont="1" applyBorder="1" applyAlignment="1">
      <alignment horizontal="center"/>
    </xf>
  </cellXfs>
  <cellStyles count="10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 [0]_DELO1" xfId="61"/>
    <cellStyle name="Currency_1 zadr`evalnik " xfId="62"/>
    <cellStyle name="Currency0" xfId="63"/>
    <cellStyle name="Date" xfId="64"/>
    <cellStyle name="Dobro" xfId="65"/>
    <cellStyle name="Explanatory Text" xfId="66"/>
    <cellStyle name="Fixed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zhod" xfId="75"/>
    <cellStyle name="Linked Cell" xfId="76"/>
    <cellStyle name="Naslov" xfId="77"/>
    <cellStyle name="Naslov 1" xfId="78"/>
    <cellStyle name="Naslov 2" xfId="79"/>
    <cellStyle name="Naslov 3" xfId="80"/>
    <cellStyle name="Naslov 4" xfId="81"/>
    <cellStyle name="Navadno 2" xfId="82"/>
    <cellStyle name="Navadno_Žiri_Goropeke_predračun_4_VOZIŠČE" xfId="83"/>
    <cellStyle name="Neutral" xfId="84"/>
    <cellStyle name="Nevtralno" xfId="85"/>
    <cellStyle name="Normal 2" xfId="86"/>
    <cellStyle name="Normal_1 zadr`evalnik " xfId="87"/>
    <cellStyle name="Note" xfId="88"/>
    <cellStyle name="Followed Hyperlink" xfId="89"/>
    <cellStyle name="Percent" xfId="90"/>
    <cellStyle name="Opomba" xfId="91"/>
    <cellStyle name="Opozorilo" xfId="92"/>
    <cellStyle name="Output" xfId="93"/>
    <cellStyle name="Percent_1 zadr`evalnik " xfId="94"/>
    <cellStyle name="Pojasnjevalno besedilo" xfId="95"/>
    <cellStyle name="Poudarek1" xfId="96"/>
    <cellStyle name="Poudarek2" xfId="97"/>
    <cellStyle name="Poudarek3" xfId="98"/>
    <cellStyle name="Poudarek4" xfId="99"/>
    <cellStyle name="Poudarek5" xfId="100"/>
    <cellStyle name="Poudarek6" xfId="101"/>
    <cellStyle name="Povezana celica" xfId="102"/>
    <cellStyle name="Preveri celico" xfId="103"/>
    <cellStyle name="Računanje" xfId="104"/>
    <cellStyle name="Slabo" xfId="105"/>
    <cellStyle name="Title" xfId="106"/>
    <cellStyle name="Total" xfId="107"/>
    <cellStyle name="Currency" xfId="108"/>
    <cellStyle name="Currency [0]" xfId="109"/>
    <cellStyle name="Comma" xfId="110"/>
    <cellStyle name="Comma [0]" xfId="111"/>
    <cellStyle name="Vejica 2" xfId="112"/>
    <cellStyle name="Vnos" xfId="113"/>
    <cellStyle name="Vsota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</xdr:row>
      <xdr:rowOff>9525</xdr:rowOff>
    </xdr:from>
    <xdr:to>
      <xdr:col>7</xdr:col>
      <xdr:colOff>1171575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0975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showGridLines="0" zoomScalePageLayoutView="0" workbookViewId="0" topLeftCell="A1">
      <selection activeCell="D26" sqref="D26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5" width="22.125" style="10" customWidth="1"/>
    <col min="6" max="7" width="8.75390625" style="10" customWidth="1"/>
    <col min="8" max="8" width="9.375" style="1" customWidth="1"/>
    <col min="9" max="9" width="13.25390625" style="1" customWidth="1"/>
    <col min="10" max="16384" width="8.75390625" style="1" customWidth="1"/>
  </cols>
  <sheetData>
    <row r="1" spans="1:9" ht="11.2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E12" s="363" t="s">
        <v>493</v>
      </c>
      <c r="F12" s="22"/>
      <c r="G12" s="22"/>
      <c r="H12" s="20"/>
      <c r="I12" s="20"/>
    </row>
    <row r="13" spans="1:9" s="4" customFormat="1" ht="12.75">
      <c r="A13" s="23"/>
      <c r="B13" s="23"/>
      <c r="C13" s="23"/>
      <c r="D13" s="21"/>
      <c r="E13" s="526" t="s">
        <v>648</v>
      </c>
      <c r="F13" s="22"/>
      <c r="G13" s="22"/>
      <c r="H13" s="20"/>
      <c r="I13" s="20"/>
    </row>
    <row r="14" spans="1:9" s="4" customFormat="1" ht="12.75">
      <c r="A14" s="23"/>
      <c r="B14" s="23"/>
      <c r="C14" s="23"/>
      <c r="D14" s="21"/>
      <c r="E14" s="363"/>
      <c r="F14" s="22"/>
      <c r="G14" s="22"/>
      <c r="H14" s="20"/>
      <c r="I14" s="20"/>
    </row>
    <row r="15" spans="1:9" s="4" customFormat="1" ht="12.75">
      <c r="A15" s="23"/>
      <c r="B15" s="23"/>
      <c r="C15" s="23" t="s">
        <v>45</v>
      </c>
      <c r="D15" s="21"/>
      <c r="E15" s="27" t="s">
        <v>192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39</v>
      </c>
      <c r="D17" s="21"/>
      <c r="E17" s="27" t="s">
        <v>206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46</v>
      </c>
      <c r="D19" s="21"/>
      <c r="E19" s="633" t="s">
        <v>679</v>
      </c>
      <c r="F19" s="22"/>
      <c r="G19" s="22"/>
      <c r="H19" s="20"/>
      <c r="I19" s="20"/>
    </row>
    <row r="20" spans="1:9" ht="12.75">
      <c r="A20" s="20"/>
      <c r="B20" s="20"/>
      <c r="C20" s="23"/>
      <c r="D20" s="21"/>
      <c r="E20" s="632" t="s">
        <v>680</v>
      </c>
      <c r="F20" s="22"/>
      <c r="G20" s="22"/>
      <c r="H20" s="20"/>
      <c r="I20" s="20"/>
    </row>
    <row r="21" spans="1:9" ht="12.75">
      <c r="A21" s="20"/>
      <c r="B21" s="20"/>
      <c r="C21" s="23"/>
      <c r="D21" s="21"/>
      <c r="E21" s="631"/>
      <c r="F21" s="22"/>
      <c r="G21" s="22"/>
      <c r="H21" s="20"/>
      <c r="I21" s="20"/>
    </row>
    <row r="22" spans="1:9" ht="12.75">
      <c r="A22" s="20"/>
      <c r="B22" s="20"/>
      <c r="C22" s="23" t="s">
        <v>47</v>
      </c>
      <c r="D22" s="21"/>
      <c r="E22" s="27" t="s">
        <v>192</v>
      </c>
      <c r="F22" s="22"/>
      <c r="G22" s="22"/>
      <c r="H22" s="20"/>
      <c r="I22" s="20"/>
    </row>
    <row r="23" spans="1:9" ht="12.75" customHeight="1">
      <c r="A23" s="20"/>
      <c r="B23" s="20"/>
      <c r="C23" s="23"/>
      <c r="D23" s="29"/>
      <c r="E23" s="59"/>
      <c r="F23" s="21"/>
      <c r="G23" s="30"/>
      <c r="H23" s="28"/>
      <c r="I23" s="28"/>
    </row>
    <row r="24" spans="1:9" s="12" customFormat="1" ht="18">
      <c r="A24" s="28"/>
      <c r="B24" s="28"/>
      <c r="C24" s="28"/>
      <c r="D24" s="29"/>
      <c r="E24" s="30"/>
      <c r="F24" s="30"/>
      <c r="G24" s="30"/>
      <c r="H24" s="28"/>
      <c r="I24" s="28"/>
    </row>
    <row r="25" spans="1:9" s="12" customFormat="1" ht="18">
      <c r="A25" s="28"/>
      <c r="B25" s="28"/>
      <c r="C25" s="28"/>
      <c r="D25" s="29"/>
      <c r="E25" s="30"/>
      <c r="F25" s="30"/>
      <c r="G25" s="96"/>
      <c r="H25" s="97"/>
      <c r="I25" s="28"/>
    </row>
    <row r="26" spans="1:9" s="12" customFormat="1" ht="20.25">
      <c r="A26" s="28"/>
      <c r="B26" s="28"/>
      <c r="C26" s="28"/>
      <c r="D26" s="58" t="s">
        <v>26</v>
      </c>
      <c r="F26" s="30"/>
      <c r="G26" s="30"/>
      <c r="H26" s="28"/>
      <c r="I26" s="28"/>
    </row>
    <row r="27" spans="1:9" s="12" customFormat="1" ht="18">
      <c r="A27" s="28"/>
      <c r="B27" s="28"/>
      <c r="C27" s="28"/>
      <c r="D27" s="29"/>
      <c r="E27" s="30"/>
      <c r="F27" s="30"/>
      <c r="G27" s="30"/>
      <c r="H27" s="28"/>
      <c r="I27" s="28"/>
    </row>
    <row r="28" spans="1:9" s="12" customFormat="1" ht="19.5" customHeight="1">
      <c r="A28" s="863"/>
      <c r="B28" s="863"/>
      <c r="C28" s="863"/>
      <c r="D28" s="863"/>
      <c r="E28" s="863"/>
      <c r="F28" s="863"/>
      <c r="G28" s="863"/>
      <c r="H28" s="863"/>
      <c r="I28" s="863"/>
    </row>
    <row r="29" spans="1:9" s="13" customFormat="1" ht="15.75">
      <c r="A29" s="31"/>
      <c r="B29" s="31"/>
      <c r="C29" s="31"/>
      <c r="D29" s="32"/>
      <c r="E29" s="33"/>
      <c r="F29" s="33"/>
      <c r="G29" s="33"/>
      <c r="H29" s="31"/>
      <c r="I29" s="31"/>
    </row>
    <row r="30" spans="1:10" s="14" customFormat="1" ht="15">
      <c r="A30" s="34"/>
      <c r="B30" s="34"/>
      <c r="C30" s="34"/>
      <c r="D30" s="35"/>
      <c r="E30" s="38"/>
      <c r="F30" s="38"/>
      <c r="G30" s="38"/>
      <c r="H30" s="38"/>
      <c r="I30" s="39"/>
      <c r="J30" s="16"/>
    </row>
    <row r="31" spans="1:10" s="14" customFormat="1" ht="15">
      <c r="A31" s="34"/>
      <c r="B31" s="34"/>
      <c r="C31" s="34"/>
      <c r="D31" s="35"/>
      <c r="E31" s="36"/>
      <c r="F31" s="36"/>
      <c r="G31" s="36"/>
      <c r="H31" s="36"/>
      <c r="I31" s="37"/>
      <c r="J31" s="15"/>
    </row>
    <row r="32" spans="1:10" s="14" customFormat="1" ht="15">
      <c r="A32" s="34"/>
      <c r="B32" s="34"/>
      <c r="C32" s="34"/>
      <c r="D32" s="35"/>
      <c r="E32" s="36"/>
      <c r="F32" s="36"/>
      <c r="G32" s="36"/>
      <c r="H32" s="36"/>
      <c r="I32" s="37"/>
      <c r="J32" s="15"/>
    </row>
    <row r="33" spans="1:10" s="14" customFormat="1" ht="15.75">
      <c r="A33" s="34"/>
      <c r="B33" s="34"/>
      <c r="C33" s="40"/>
      <c r="D33" s="35"/>
      <c r="E33" s="35"/>
      <c r="F33" s="35"/>
      <c r="G33" s="35"/>
      <c r="H33" s="36"/>
      <c r="I33" s="36"/>
      <c r="J33" s="15"/>
    </row>
    <row r="34" spans="1:9" ht="11.25">
      <c r="A34" s="20"/>
      <c r="B34" s="20"/>
      <c r="C34" s="20"/>
      <c r="D34" s="21"/>
      <c r="E34" s="22"/>
      <c r="F34" s="22"/>
      <c r="G34" s="22"/>
      <c r="H34" s="20"/>
      <c r="I34" s="20"/>
    </row>
    <row r="35" spans="1:9" ht="11.25">
      <c r="A35" s="20"/>
      <c r="B35" s="20"/>
      <c r="C35" s="20"/>
      <c r="D35" s="21"/>
      <c r="E35" s="22"/>
      <c r="F35" s="22"/>
      <c r="G35" s="22"/>
      <c r="H35" s="20"/>
      <c r="I35" s="20"/>
    </row>
    <row r="36" spans="1:9" ht="12.75">
      <c r="A36" s="20"/>
      <c r="B36" s="20"/>
      <c r="C36" s="20"/>
      <c r="D36" s="21"/>
      <c r="E36" s="22"/>
      <c r="F36" s="22"/>
      <c r="G36" s="42"/>
      <c r="H36" s="20"/>
      <c r="I36" s="20"/>
    </row>
    <row r="37" spans="1:9" ht="12.75">
      <c r="A37" s="20"/>
      <c r="B37" s="20"/>
      <c r="C37" s="20"/>
      <c r="D37" s="21"/>
      <c r="E37" s="22"/>
      <c r="F37" s="22"/>
      <c r="G37" s="42"/>
      <c r="H37" s="20"/>
      <c r="I37" s="20"/>
    </row>
    <row r="38" spans="1:9" ht="12.75">
      <c r="A38" s="20"/>
      <c r="B38" s="20"/>
      <c r="C38" s="20"/>
      <c r="D38" s="21"/>
      <c r="E38" s="22"/>
      <c r="F38" s="22"/>
      <c r="G38" s="42"/>
      <c r="H38" s="20"/>
      <c r="I38" s="20"/>
    </row>
    <row r="39" spans="1:9" ht="12.75">
      <c r="A39" s="20"/>
      <c r="B39" s="20"/>
      <c r="C39" s="20"/>
      <c r="D39" s="21"/>
      <c r="E39" s="22"/>
      <c r="F39" s="22"/>
      <c r="G39" s="42"/>
      <c r="H39" s="20"/>
      <c r="I39" s="20"/>
    </row>
    <row r="40" spans="1:9" ht="12.75">
      <c r="A40" s="20"/>
      <c r="B40" s="20"/>
      <c r="C40" s="20"/>
      <c r="D40" s="21"/>
      <c r="E40" s="22"/>
      <c r="F40" s="22"/>
      <c r="G40" s="42"/>
      <c r="H40" s="20"/>
      <c r="I40" s="20"/>
    </row>
    <row r="41" spans="1:9" ht="12.75">
      <c r="A41" s="20"/>
      <c r="B41" s="20"/>
      <c r="C41" s="20"/>
      <c r="D41" s="21"/>
      <c r="E41" s="22"/>
      <c r="F41" s="22"/>
      <c r="G41" s="42"/>
      <c r="H41" s="20"/>
      <c r="I41" s="20"/>
    </row>
    <row r="42" spans="1:9" ht="11.25">
      <c r="A42" s="20"/>
      <c r="B42" s="20"/>
      <c r="C42" s="20"/>
      <c r="D42" s="21"/>
      <c r="E42" s="22"/>
      <c r="F42" s="22"/>
      <c r="H42" s="20"/>
      <c r="I42" s="20"/>
    </row>
    <row r="43" spans="1:9" ht="11.25">
      <c r="A43" s="20"/>
      <c r="B43" s="20"/>
      <c r="C43" s="20"/>
      <c r="D43" s="21"/>
      <c r="E43" s="22"/>
      <c r="F43" s="22"/>
      <c r="H43" s="20"/>
      <c r="I43" s="20"/>
    </row>
    <row r="44" spans="1:9" ht="12.75">
      <c r="A44" s="20"/>
      <c r="B44" s="20"/>
      <c r="C44" s="20"/>
      <c r="D44" s="21"/>
      <c r="E44" s="22"/>
      <c r="F44" s="22"/>
      <c r="G44" s="42"/>
      <c r="H44" s="20"/>
      <c r="I44" s="20"/>
    </row>
    <row r="45" spans="1:9" ht="12.75">
      <c r="A45" s="20"/>
      <c r="B45" s="20"/>
      <c r="C45" s="20"/>
      <c r="D45" s="21"/>
      <c r="E45" s="22"/>
      <c r="F45" s="22"/>
      <c r="G45" s="42"/>
      <c r="H45" s="20"/>
      <c r="I45" s="20"/>
    </row>
    <row r="46" spans="1:9" ht="12.75">
      <c r="A46" s="20"/>
      <c r="B46" s="20"/>
      <c r="C46" s="20"/>
      <c r="D46" s="21"/>
      <c r="E46" s="22"/>
      <c r="F46" s="22"/>
      <c r="G46" s="42"/>
      <c r="H46" s="20"/>
      <c r="I46" s="20"/>
    </row>
    <row r="47" spans="1:9" ht="12.75">
      <c r="A47" s="20"/>
      <c r="B47" s="20"/>
      <c r="C47" s="20"/>
      <c r="D47" s="21"/>
      <c r="E47" s="22"/>
      <c r="F47" s="22"/>
      <c r="G47" s="42"/>
      <c r="H47" s="20"/>
      <c r="I47" s="20"/>
    </row>
    <row r="48" spans="1:9" ht="12.75">
      <c r="A48" s="20"/>
      <c r="B48" s="20"/>
      <c r="C48" s="42"/>
      <c r="D48" s="21"/>
      <c r="E48" s="22"/>
      <c r="F48" s="22"/>
      <c r="G48" s="42"/>
      <c r="H48" s="42"/>
      <c r="I48" s="20"/>
    </row>
    <row r="49" spans="1:9" ht="12.75">
      <c r="A49" s="20"/>
      <c r="B49" s="20"/>
      <c r="C49" s="20"/>
      <c r="D49" s="21"/>
      <c r="E49" s="22"/>
      <c r="F49" s="22"/>
      <c r="G49" s="41"/>
      <c r="H49" s="42"/>
      <c r="I49" s="20"/>
    </row>
    <row r="50" spans="1:9" ht="11.25">
      <c r="A50" s="20"/>
      <c r="B50" s="20"/>
      <c r="C50" s="20"/>
      <c r="D50" s="21"/>
      <c r="E50" s="22"/>
      <c r="F50" s="22"/>
      <c r="G50" s="22"/>
      <c r="H50" s="20"/>
      <c r="I50" s="20"/>
    </row>
    <row r="51" spans="1:9" ht="12.75">
      <c r="A51" s="20"/>
      <c r="B51" s="20"/>
      <c r="C51" s="41"/>
      <c r="D51" s="21"/>
      <c r="E51" s="41"/>
      <c r="F51" s="22"/>
      <c r="G51" s="22"/>
      <c r="H51" s="42"/>
      <c r="I51" s="20"/>
    </row>
    <row r="52" spans="1:9" ht="12.75">
      <c r="A52" s="20"/>
      <c r="B52" s="20"/>
      <c r="C52" s="41"/>
      <c r="D52" s="21"/>
      <c r="E52" s="41"/>
      <c r="F52" s="22"/>
      <c r="G52" s="22"/>
      <c r="H52" s="42"/>
      <c r="I52" s="20"/>
    </row>
    <row r="53" spans="1:9" ht="12.75">
      <c r="A53" s="20"/>
      <c r="B53" s="20"/>
      <c r="C53" s="41"/>
      <c r="D53" s="21"/>
      <c r="E53" s="41"/>
      <c r="F53" s="22"/>
      <c r="G53" s="22"/>
      <c r="H53" s="42"/>
      <c r="I53" s="20"/>
    </row>
    <row r="54" spans="1:9" ht="11.25">
      <c r="A54" s="20"/>
      <c r="B54" s="20"/>
      <c r="C54" s="20"/>
      <c r="D54" s="21"/>
      <c r="E54" s="22"/>
      <c r="F54" s="22"/>
      <c r="G54" s="22"/>
      <c r="H54" s="20"/>
      <c r="I54" s="20"/>
    </row>
    <row r="55" spans="1:9" ht="11.25">
      <c r="A55" s="20"/>
      <c r="B55" s="20"/>
      <c r="C55" s="20"/>
      <c r="D55" s="21"/>
      <c r="E55" s="22"/>
      <c r="F55" s="22"/>
      <c r="G55" s="22"/>
      <c r="H55" s="20"/>
      <c r="I55" s="20"/>
    </row>
    <row r="56" spans="1:9" ht="11.25">
      <c r="A56" s="20"/>
      <c r="B56" s="20"/>
      <c r="C56" s="20"/>
      <c r="D56" s="21"/>
      <c r="E56" s="22"/>
      <c r="F56" s="22"/>
      <c r="G56" s="22"/>
      <c r="H56" s="20"/>
      <c r="I56" s="20"/>
    </row>
    <row r="57" spans="1:9" ht="11.25">
      <c r="A57" s="20"/>
      <c r="B57" s="20"/>
      <c r="C57" s="20"/>
      <c r="D57" s="21"/>
      <c r="E57" s="22"/>
      <c r="F57" s="22"/>
      <c r="G57" s="22"/>
      <c r="H57" s="20"/>
      <c r="I57" s="20"/>
    </row>
    <row r="58" spans="1:9" ht="11.25">
      <c r="A58" s="20"/>
      <c r="B58" s="20"/>
      <c r="C58" s="20"/>
      <c r="D58" s="21"/>
      <c r="E58" s="22"/>
      <c r="F58" s="22"/>
      <c r="G58" s="22"/>
      <c r="H58" s="20"/>
      <c r="I58" s="20"/>
    </row>
    <row r="59" spans="1:9" ht="11.25">
      <c r="A59" s="20"/>
      <c r="B59" s="20"/>
      <c r="C59" s="20"/>
      <c r="D59" s="21"/>
      <c r="E59" s="22"/>
      <c r="F59" s="22"/>
      <c r="G59" s="22"/>
      <c r="H59" s="20"/>
      <c r="I59" s="20"/>
    </row>
    <row r="60" spans="1:9" ht="11.25">
      <c r="A60" s="20"/>
      <c r="B60" s="20"/>
      <c r="C60" s="20"/>
      <c r="D60" s="21"/>
      <c r="E60" s="22"/>
      <c r="F60" s="22"/>
      <c r="G60" s="22"/>
      <c r="H60" s="20"/>
      <c r="I60" s="20"/>
    </row>
    <row r="85" spans="4:7" s="3" customFormat="1" ht="12.75">
      <c r="D85" s="17"/>
      <c r="E85" s="18"/>
      <c r="F85" s="18"/>
      <c r="G85" s="18"/>
    </row>
    <row r="87" spans="4:7" s="4" customFormat="1" ht="12.75">
      <c r="D87" s="6"/>
      <c r="E87" s="9"/>
      <c r="F87" s="9"/>
      <c r="G87" s="9"/>
    </row>
    <row r="88" spans="1:7" ht="11.25">
      <c r="A88" s="2"/>
      <c r="B88" s="2"/>
      <c r="E88" s="8"/>
      <c r="F88" s="8"/>
      <c r="G88" s="8"/>
    </row>
    <row r="101" spans="4:7" s="3" customFormat="1" ht="12.75">
      <c r="D101" s="17"/>
      <c r="E101" s="18"/>
      <c r="F101" s="18"/>
      <c r="G101" s="18"/>
    </row>
    <row r="103" spans="4:7" s="4" customFormat="1" ht="12.75">
      <c r="D103" s="6"/>
      <c r="E103" s="9"/>
      <c r="F103" s="9"/>
      <c r="G103" s="9"/>
    </row>
    <row r="104" spans="1:7" ht="11.25">
      <c r="A104" s="2"/>
      <c r="B104" s="2"/>
      <c r="E104" s="8"/>
      <c r="F104" s="8"/>
      <c r="G104" s="8"/>
    </row>
    <row r="168" spans="4:7" s="3" customFormat="1" ht="12.75">
      <c r="D168" s="17"/>
      <c r="E168" s="18"/>
      <c r="F168" s="18"/>
      <c r="G168" s="18"/>
    </row>
    <row r="170" spans="4:7" s="4" customFormat="1" ht="12.75">
      <c r="D170" s="6"/>
      <c r="E170" s="9"/>
      <c r="F170" s="9"/>
      <c r="G170" s="9"/>
    </row>
    <row r="171" spans="1:7" ht="11.25">
      <c r="A171" s="2"/>
      <c r="B171" s="2"/>
      <c r="E171" s="8"/>
      <c r="F171" s="8"/>
      <c r="G171" s="8"/>
    </row>
    <row r="179" spans="4:7" s="3" customFormat="1" ht="12.75">
      <c r="D179" s="17"/>
      <c r="E179" s="18"/>
      <c r="F179" s="18"/>
      <c r="G179" s="18"/>
    </row>
  </sheetData>
  <sheetProtection/>
  <mergeCells count="1">
    <mergeCell ref="A28:I28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zoomScalePageLayoutView="0" workbookViewId="0" topLeftCell="A13">
      <selection activeCell="F24" sqref="F24"/>
    </sheetView>
  </sheetViews>
  <sheetFormatPr defaultColWidth="8.75390625" defaultRowHeight="15.75"/>
  <cols>
    <col min="1" max="1" width="2.25390625" style="1" customWidth="1"/>
    <col min="2" max="2" width="4.25390625" style="1" customWidth="1"/>
    <col min="3" max="3" width="45.75390625" style="2" customWidth="1"/>
    <col min="4" max="4" width="24.75390625" style="10" customWidth="1"/>
    <col min="5" max="6" width="15.75390625" style="102" customWidth="1"/>
    <col min="7" max="7" width="15.75390625" style="68" customWidth="1"/>
    <col min="8" max="8" width="15.75390625" style="1" customWidth="1"/>
    <col min="9" max="16384" width="8.75390625" style="1" customWidth="1"/>
  </cols>
  <sheetData>
    <row r="1" spans="1:7" ht="13.5" customHeight="1">
      <c r="A1" s="20"/>
      <c r="B1" s="23"/>
      <c r="C1" s="21"/>
      <c r="D1" s="22"/>
      <c r="E1" s="95"/>
      <c r="F1" s="95"/>
      <c r="G1" s="54"/>
    </row>
    <row r="2" spans="1:7" ht="13.5" customHeight="1">
      <c r="A2" s="20"/>
      <c r="B2" s="171" t="s">
        <v>220</v>
      </c>
      <c r="C2" s="21"/>
      <c r="D2" s="22"/>
      <c r="E2" s="95"/>
      <c r="F2" s="95"/>
      <c r="G2" s="54"/>
    </row>
    <row r="3" spans="1:7" ht="13.5" customHeight="1">
      <c r="A3" s="20"/>
      <c r="B3" s="171"/>
      <c r="C3" s="21"/>
      <c r="D3" s="22"/>
      <c r="E3" s="95"/>
      <c r="F3" s="95"/>
      <c r="G3" s="54"/>
    </row>
    <row r="4" spans="1:7" ht="13.5" customHeight="1">
      <c r="A4" s="20"/>
      <c r="B4" s="27" t="s">
        <v>313</v>
      </c>
      <c r="C4" s="21"/>
      <c r="D4" s="22"/>
      <c r="E4" s="95"/>
      <c r="F4" s="95"/>
      <c r="G4" s="54"/>
    </row>
    <row r="5" spans="1:7" ht="13.5" customHeight="1">
      <c r="A5" s="20"/>
      <c r="C5" s="21"/>
      <c r="D5" s="22"/>
      <c r="E5" s="95"/>
      <c r="F5" s="95"/>
      <c r="G5" s="54"/>
    </row>
    <row r="6" spans="1:7" ht="13.5" customHeight="1">
      <c r="A6" s="20"/>
      <c r="C6" s="21"/>
      <c r="D6" s="22"/>
      <c r="E6" s="95"/>
      <c r="F6" s="95"/>
      <c r="G6" s="54"/>
    </row>
    <row r="7" spans="1:7" ht="13.5" customHeight="1">
      <c r="A7" s="20"/>
      <c r="B7" s="27"/>
      <c r="C7" s="21"/>
      <c r="D7" s="22"/>
      <c r="E7" s="95"/>
      <c r="F7" s="95"/>
      <c r="G7" s="54"/>
    </row>
    <row r="8" spans="1:7" ht="12.75">
      <c r="A8" s="20"/>
      <c r="B8" s="27"/>
      <c r="C8" s="21"/>
      <c r="D8" s="22"/>
      <c r="E8" s="95"/>
      <c r="F8" s="95"/>
      <c r="G8" s="54"/>
    </row>
    <row r="9" spans="1:7" ht="12.75">
      <c r="A9" s="20"/>
      <c r="B9" s="27"/>
      <c r="C9" s="21"/>
      <c r="D9" s="22"/>
      <c r="E9" s="95"/>
      <c r="F9" s="95"/>
      <c r="G9" s="54"/>
    </row>
    <row r="10" spans="1:7" ht="12.75">
      <c r="A10" s="20"/>
      <c r="B10" s="27"/>
      <c r="C10" s="21"/>
      <c r="D10" s="22"/>
      <c r="E10" s="95"/>
      <c r="F10" s="95"/>
      <c r="G10" s="54"/>
    </row>
    <row r="11" spans="1:7" ht="12.75">
      <c r="A11" s="20"/>
      <c r="B11" s="27"/>
      <c r="C11" s="21"/>
      <c r="D11" s="22"/>
      <c r="E11" s="95"/>
      <c r="F11" s="95"/>
      <c r="G11" s="54"/>
    </row>
    <row r="12" spans="1:7" ht="12.75">
      <c r="A12" s="20"/>
      <c r="B12" s="27"/>
      <c r="C12" s="21"/>
      <c r="D12" s="22"/>
      <c r="E12" s="95"/>
      <c r="F12" s="95"/>
      <c r="G12" s="54"/>
    </row>
    <row r="13" spans="1:7" ht="12.75">
      <c r="A13" s="20"/>
      <c r="B13" s="23"/>
      <c r="C13" s="21"/>
      <c r="D13" s="22"/>
      <c r="E13" s="95"/>
      <c r="F13" s="95"/>
      <c r="G13" s="54"/>
    </row>
    <row r="14" spans="1:9" s="12" customFormat="1" ht="18">
      <c r="A14" s="28"/>
      <c r="B14" s="874" t="s">
        <v>200</v>
      </c>
      <c r="C14" s="874"/>
      <c r="D14" s="874"/>
      <c r="E14" s="874"/>
      <c r="F14" s="874"/>
      <c r="G14" s="874"/>
      <c r="H14" s="874"/>
      <c r="I14" s="28"/>
    </row>
    <row r="15" spans="1:9" s="12" customFormat="1" ht="18">
      <c r="A15" s="28"/>
      <c r="B15" s="29"/>
      <c r="C15" s="29"/>
      <c r="D15" s="29"/>
      <c r="E15" s="29"/>
      <c r="F15" s="29"/>
      <c r="G15" s="29"/>
      <c r="H15" s="28"/>
      <c r="I15" s="28"/>
    </row>
    <row r="16" spans="1:9" s="12" customFormat="1" ht="18">
      <c r="A16" s="28"/>
      <c r="B16" s="29"/>
      <c r="C16" s="29"/>
      <c r="D16" s="29"/>
      <c r="E16" s="29"/>
      <c r="F16" s="29"/>
      <c r="G16" s="29"/>
      <c r="H16" s="28"/>
      <c r="I16" s="28"/>
    </row>
    <row r="17" spans="1:9" s="12" customFormat="1" ht="18">
      <c r="A17" s="28"/>
      <c r="B17" s="28"/>
      <c r="C17" s="29"/>
      <c r="D17" s="30"/>
      <c r="E17" s="96"/>
      <c r="F17" s="96"/>
      <c r="G17" s="97"/>
      <c r="H17" s="28"/>
      <c r="I17" s="28"/>
    </row>
    <row r="18" spans="1:10" s="107" customFormat="1" ht="16.5" customHeight="1">
      <c r="A18" s="103"/>
      <c r="B18" s="104"/>
      <c r="C18" s="105" t="s">
        <v>92</v>
      </c>
      <c r="D18" s="172" t="s">
        <v>194</v>
      </c>
      <c r="E18" s="172" t="s">
        <v>195</v>
      </c>
      <c r="F18" s="106" t="s">
        <v>93</v>
      </c>
      <c r="G18" s="106" t="s">
        <v>483</v>
      </c>
      <c r="H18" s="105" t="s">
        <v>196</v>
      </c>
      <c r="I18" s="103"/>
      <c r="J18" s="103"/>
    </row>
    <row r="19" spans="1:10" s="110" customFormat="1" ht="22.5" customHeight="1">
      <c r="A19" s="108"/>
      <c r="B19" s="173">
        <v>1</v>
      </c>
      <c r="C19" s="199" t="s">
        <v>343</v>
      </c>
      <c r="D19" s="200" t="s">
        <v>197</v>
      </c>
      <c r="E19" s="201" t="s">
        <v>312</v>
      </c>
      <c r="F19" s="202">
        <f>REKAP_OS1!I40</f>
        <v>0</v>
      </c>
      <c r="G19" s="202">
        <f>REKAP_OS1!I41</f>
        <v>0</v>
      </c>
      <c r="H19" s="203">
        <f>REKAP_OS1!I42</f>
        <v>0</v>
      </c>
      <c r="I19" s="109"/>
      <c r="J19" s="108"/>
    </row>
    <row r="20" spans="1:10" s="110" customFormat="1" ht="22.5" customHeight="1">
      <c r="A20" s="108"/>
      <c r="B20" s="174">
        <v>2</v>
      </c>
      <c r="C20" s="177" t="s">
        <v>344</v>
      </c>
      <c r="D20" s="175" t="s">
        <v>197</v>
      </c>
      <c r="E20" s="204" t="s">
        <v>312</v>
      </c>
      <c r="F20" s="180">
        <f>REKAP_OS2!I40</f>
        <v>0</v>
      </c>
      <c r="G20" s="178">
        <f>F20*0.22</f>
        <v>0</v>
      </c>
      <c r="H20" s="176">
        <f>SUM(F20:G20)</f>
        <v>0</v>
      </c>
      <c r="I20" s="109"/>
      <c r="J20" s="108"/>
    </row>
    <row r="21" spans="1:10" s="110" customFormat="1" ht="22.5" customHeight="1">
      <c r="A21" s="108"/>
      <c r="B21" s="174">
        <v>3</v>
      </c>
      <c r="C21" s="177" t="s">
        <v>345</v>
      </c>
      <c r="D21" s="175" t="s">
        <v>197</v>
      </c>
      <c r="E21" s="204" t="s">
        <v>312</v>
      </c>
      <c r="F21" s="180">
        <f>REKAP_OS3!I40</f>
        <v>0</v>
      </c>
      <c r="G21" s="178">
        <f>F21*0.22</f>
        <v>0</v>
      </c>
      <c r="H21" s="176">
        <f>SUM(F21:G21)</f>
        <v>0</v>
      </c>
      <c r="I21" s="109"/>
      <c r="J21" s="108"/>
    </row>
    <row r="22" spans="1:10" s="110" customFormat="1" ht="22.5" customHeight="1">
      <c r="A22" s="108"/>
      <c r="B22" s="174">
        <v>4</v>
      </c>
      <c r="C22" s="177" t="s">
        <v>346</v>
      </c>
      <c r="D22" s="175" t="s">
        <v>198</v>
      </c>
      <c r="E22" s="179" t="s">
        <v>348</v>
      </c>
      <c r="F22" s="180">
        <f>'PZ ODSEK1'!E17</f>
        <v>0</v>
      </c>
      <c r="G22" s="178">
        <f>F22*0.22</f>
        <v>0</v>
      </c>
      <c r="H22" s="176">
        <f>SUM(F22:G22)</f>
        <v>0</v>
      </c>
      <c r="I22" s="109"/>
      <c r="J22" s="108"/>
    </row>
    <row r="23" spans="1:10" s="110" customFormat="1" ht="22.5" customHeight="1">
      <c r="A23" s="108"/>
      <c r="B23" s="181">
        <v>5</v>
      </c>
      <c r="C23" s="182" t="s">
        <v>347</v>
      </c>
      <c r="D23" s="111" t="s">
        <v>198</v>
      </c>
      <c r="E23" s="183" t="s">
        <v>349</v>
      </c>
      <c r="F23" s="184">
        <f>'PZ ODSEK3'!E16</f>
        <v>0</v>
      </c>
      <c r="G23" s="112">
        <f>F23*0.22</f>
        <v>0</v>
      </c>
      <c r="H23" s="129">
        <f>SUM(F23:G23)</f>
        <v>0</v>
      </c>
      <c r="I23" s="109"/>
      <c r="J23" s="108"/>
    </row>
    <row r="24" spans="1:9" s="5" customFormat="1" ht="16.5" customHeight="1">
      <c r="A24" s="123"/>
      <c r="B24" s="123"/>
      <c r="C24" s="123"/>
      <c r="D24" s="124"/>
      <c r="E24" s="127"/>
      <c r="F24" s="127"/>
      <c r="G24" s="128"/>
      <c r="H24" s="123"/>
      <c r="I24" s="123"/>
    </row>
    <row r="25" spans="1:10" s="191" customFormat="1" ht="16.5" customHeight="1">
      <c r="A25" s="185"/>
      <c r="B25" s="185"/>
      <c r="C25" s="186"/>
      <c r="D25" s="187"/>
      <c r="E25" s="187"/>
      <c r="F25" s="188"/>
      <c r="G25" s="189" t="s">
        <v>199</v>
      </c>
      <c r="H25" s="190">
        <f>SUM(H19:H23)</f>
        <v>0</v>
      </c>
      <c r="I25" s="185"/>
      <c r="J25" s="185"/>
    </row>
    <row r="26" spans="1:9" s="5" customFormat="1" ht="16.5" customHeight="1">
      <c r="A26" s="123"/>
      <c r="B26" s="123"/>
      <c r="C26" s="123"/>
      <c r="D26" s="124"/>
      <c r="E26" s="127"/>
      <c r="F26" s="127"/>
      <c r="G26" s="128"/>
      <c r="H26" s="123"/>
      <c r="I26" s="123"/>
    </row>
    <row r="27" spans="1:9" s="5" customFormat="1" ht="16.5" customHeight="1">
      <c r="A27" s="123"/>
      <c r="B27" s="123"/>
      <c r="C27" s="123"/>
      <c r="D27" s="124"/>
      <c r="E27" s="127"/>
      <c r="F27" s="127"/>
      <c r="G27" s="128"/>
      <c r="H27" s="123"/>
      <c r="I27" s="123"/>
    </row>
    <row r="28" spans="1:9" s="5" customFormat="1" ht="16.5" customHeight="1">
      <c r="A28" s="123"/>
      <c r="B28" s="123"/>
      <c r="C28" s="123"/>
      <c r="D28" s="124"/>
      <c r="E28" s="127"/>
      <c r="F28" s="127"/>
      <c r="G28" s="128"/>
      <c r="H28" s="123"/>
      <c r="I28" s="123"/>
    </row>
    <row r="29" spans="1:9" s="5" customFormat="1" ht="16.5" customHeight="1">
      <c r="A29" s="123"/>
      <c r="B29" s="123"/>
      <c r="C29" s="123"/>
      <c r="D29" s="124"/>
      <c r="E29" s="127"/>
      <c r="F29" s="127"/>
      <c r="G29" s="128"/>
      <c r="H29" s="123"/>
      <c r="I29" s="123"/>
    </row>
    <row r="30" spans="1:9" ht="16.5" customHeight="1">
      <c r="A30" s="20"/>
      <c r="B30" s="20"/>
      <c r="C30" s="21"/>
      <c r="D30" s="22"/>
      <c r="E30" s="95"/>
      <c r="F30" s="95"/>
      <c r="G30" s="54"/>
      <c r="H30" s="20"/>
      <c r="I30" s="20"/>
    </row>
    <row r="31" spans="1:7" ht="16.5" customHeight="1">
      <c r="A31" s="20"/>
      <c r="B31" s="108"/>
      <c r="D31" s="22"/>
      <c r="E31" s="95"/>
      <c r="F31" s="95"/>
      <c r="G31" s="54"/>
    </row>
    <row r="32" spans="1:7" ht="16.5" customHeight="1">
      <c r="A32" s="20"/>
      <c r="B32" s="213"/>
      <c r="C32" s="21"/>
      <c r="D32" s="22"/>
      <c r="E32" s="95"/>
      <c r="F32" s="95"/>
      <c r="G32" s="54"/>
    </row>
    <row r="33" spans="1:7" ht="16.5" customHeight="1">
      <c r="A33" s="20"/>
      <c r="B33" s="212"/>
      <c r="C33" s="21"/>
      <c r="D33" s="22"/>
      <c r="E33" s="95"/>
      <c r="F33" s="95"/>
      <c r="G33" s="54"/>
    </row>
    <row r="34" spans="1:7" ht="16.5" customHeight="1">
      <c r="A34" s="20"/>
      <c r="B34" s="211"/>
      <c r="C34" s="115"/>
      <c r="D34" s="22"/>
      <c r="E34" s="95"/>
      <c r="F34" s="95"/>
      <c r="G34" s="54"/>
    </row>
    <row r="35" spans="1:9" ht="16.5" customHeight="1">
      <c r="A35" s="20"/>
      <c r="B35" s="20"/>
      <c r="C35" s="21"/>
      <c r="D35" s="22"/>
      <c r="E35" s="95"/>
      <c r="F35" s="95"/>
      <c r="G35" s="54"/>
      <c r="H35" s="20"/>
      <c r="I35" s="20"/>
    </row>
    <row r="36" spans="1:9" ht="16.5" customHeight="1">
      <c r="A36" s="20"/>
      <c r="B36" s="20"/>
      <c r="C36" s="21"/>
      <c r="D36" s="22"/>
      <c r="E36" s="95"/>
      <c r="F36" s="95"/>
      <c r="G36" s="54"/>
      <c r="H36" s="20"/>
      <c r="I36" s="20"/>
    </row>
    <row r="37" spans="1:9" ht="16.5" customHeight="1">
      <c r="A37" s="20"/>
      <c r="B37" s="20"/>
      <c r="C37" s="21"/>
      <c r="D37" s="22"/>
      <c r="E37" s="95"/>
      <c r="F37" s="95"/>
      <c r="G37" s="54"/>
      <c r="H37" s="20"/>
      <c r="I37" s="20"/>
    </row>
    <row r="38" spans="1:9" ht="16.5" customHeight="1">
      <c r="A38" s="20"/>
      <c r="B38" s="20"/>
      <c r="C38" s="21"/>
      <c r="D38" s="22"/>
      <c r="E38" s="95"/>
      <c r="F38" s="95"/>
      <c r="G38" s="54"/>
      <c r="H38" s="20"/>
      <c r="I38" s="20"/>
    </row>
    <row r="39" spans="1:9" ht="16.5" customHeight="1">
      <c r="A39" s="20"/>
      <c r="B39" s="20"/>
      <c r="C39" s="21"/>
      <c r="D39" s="22"/>
      <c r="E39" s="95"/>
      <c r="F39" s="95"/>
      <c r="G39" s="54"/>
      <c r="H39" s="20"/>
      <c r="I39" s="20"/>
    </row>
    <row r="40" spans="1:9" ht="16.5" customHeight="1">
      <c r="A40" s="20"/>
      <c r="B40" s="20"/>
      <c r="C40" s="21"/>
      <c r="D40" s="22"/>
      <c r="E40" s="95"/>
      <c r="F40" s="95"/>
      <c r="G40" s="54"/>
      <c r="H40" s="20"/>
      <c r="I40" s="20"/>
    </row>
    <row r="41" spans="1:9" ht="16.5" customHeight="1">
      <c r="A41" s="20"/>
      <c r="B41" s="20"/>
      <c r="C41" s="21"/>
      <c r="D41" s="22"/>
      <c r="E41" s="95"/>
      <c r="F41" s="95"/>
      <c r="G41" s="54"/>
      <c r="H41" s="20"/>
      <c r="I41" s="20"/>
    </row>
    <row r="42" spans="1:9" ht="16.5" customHeight="1">
      <c r="A42" s="20"/>
      <c r="B42" s="20"/>
      <c r="C42" s="21"/>
      <c r="D42" s="22"/>
      <c r="E42" s="95"/>
      <c r="F42" s="95"/>
      <c r="G42" s="54"/>
      <c r="H42" s="20"/>
      <c r="I42" s="20"/>
    </row>
    <row r="43" spans="1:9" ht="11.25">
      <c r="A43" s="20"/>
      <c r="B43" s="20"/>
      <c r="C43" s="21"/>
      <c r="D43" s="22"/>
      <c r="E43" s="95"/>
      <c r="F43" s="95"/>
      <c r="G43" s="54"/>
      <c r="H43" s="20"/>
      <c r="I43" s="20"/>
    </row>
    <row r="44" spans="1:9" ht="11.25">
      <c r="A44" s="20"/>
      <c r="B44" s="20"/>
      <c r="C44" s="21"/>
      <c r="D44" s="22"/>
      <c r="E44" s="95"/>
      <c r="F44" s="95"/>
      <c r="G44" s="54"/>
      <c r="H44" s="20"/>
      <c r="I44" s="20"/>
    </row>
    <row r="45" spans="1:9" ht="11.25">
      <c r="A45" s="20"/>
      <c r="B45" s="20"/>
      <c r="C45" s="21"/>
      <c r="D45" s="22"/>
      <c r="E45" s="95"/>
      <c r="F45" s="95"/>
      <c r="G45" s="54"/>
      <c r="H45" s="20"/>
      <c r="I45" s="20"/>
    </row>
    <row r="46" spans="1:9" ht="11.25">
      <c r="A46" s="20"/>
      <c r="B46" s="20"/>
      <c r="C46" s="21"/>
      <c r="D46" s="22"/>
      <c r="E46" s="95"/>
      <c r="F46" s="95"/>
      <c r="G46" s="54"/>
      <c r="H46" s="20"/>
      <c r="I46" s="20"/>
    </row>
    <row r="47" spans="1:9" ht="11.25">
      <c r="A47" s="20"/>
      <c r="B47" s="20"/>
      <c r="C47" s="21"/>
      <c r="D47" s="22"/>
      <c r="E47" s="95"/>
      <c r="F47" s="95"/>
      <c r="G47" s="54"/>
      <c r="H47" s="20"/>
      <c r="I47" s="20"/>
    </row>
    <row r="48" spans="1:9" ht="11.25">
      <c r="A48" s="20"/>
      <c r="B48" s="20"/>
      <c r="C48" s="21"/>
      <c r="D48" s="22"/>
      <c r="E48" s="95"/>
      <c r="F48" s="95"/>
      <c r="G48" s="54"/>
      <c r="H48" s="20"/>
      <c r="I48" s="20"/>
    </row>
    <row r="49" spans="1:9" ht="11.25">
      <c r="A49" s="20"/>
      <c r="B49" s="20"/>
      <c r="C49" s="21"/>
      <c r="D49" s="22"/>
      <c r="E49" s="95"/>
      <c r="F49" s="95"/>
      <c r="G49" s="54"/>
      <c r="H49" s="20"/>
      <c r="I49" s="20"/>
    </row>
    <row r="50" spans="1:9" ht="11.25">
      <c r="A50" s="20"/>
      <c r="B50" s="20"/>
      <c r="C50" s="21"/>
      <c r="D50" s="22"/>
      <c r="E50" s="95"/>
      <c r="F50" s="95"/>
      <c r="G50" s="54"/>
      <c r="H50" s="20"/>
      <c r="I50" s="20"/>
    </row>
    <row r="51" spans="1:9" ht="11.25">
      <c r="A51" s="20"/>
      <c r="B51" s="20"/>
      <c r="C51" s="21"/>
      <c r="D51" s="22"/>
      <c r="E51" s="95"/>
      <c r="F51" s="95"/>
      <c r="G51" s="54"/>
      <c r="H51" s="20"/>
      <c r="I51" s="20"/>
    </row>
    <row r="52" spans="1:9" ht="11.25">
      <c r="A52" s="20"/>
      <c r="B52" s="20"/>
      <c r="C52" s="21"/>
      <c r="D52" s="22"/>
      <c r="E52" s="95"/>
      <c r="F52" s="95"/>
      <c r="G52" s="54"/>
      <c r="H52" s="20"/>
      <c r="I52" s="20"/>
    </row>
    <row r="53" spans="1:9" ht="11.25">
      <c r="A53" s="20"/>
      <c r="B53" s="20"/>
      <c r="C53" s="21"/>
      <c r="D53" s="22"/>
      <c r="E53" s="95"/>
      <c r="F53" s="95"/>
      <c r="G53" s="54"/>
      <c r="H53" s="20"/>
      <c r="I53" s="20"/>
    </row>
    <row r="54" spans="1:9" ht="11.25">
      <c r="A54" s="20"/>
      <c r="B54" s="20"/>
      <c r="C54" s="21"/>
      <c r="D54" s="22"/>
      <c r="E54" s="95"/>
      <c r="F54" s="95"/>
      <c r="G54" s="54"/>
      <c r="H54" s="20"/>
      <c r="I54" s="20"/>
    </row>
    <row r="55" spans="1:9" ht="11.25">
      <c r="A55" s="20"/>
      <c r="B55" s="20"/>
      <c r="C55" s="21"/>
      <c r="D55" s="22"/>
      <c r="E55" s="95"/>
      <c r="F55" s="95"/>
      <c r="G55" s="54"/>
      <c r="H55" s="20"/>
      <c r="I55" s="20"/>
    </row>
    <row r="56" spans="1:9" ht="11.25">
      <c r="A56" s="20"/>
      <c r="B56" s="20"/>
      <c r="C56" s="21"/>
      <c r="D56" s="22"/>
      <c r="E56" s="95"/>
      <c r="F56" s="95"/>
      <c r="G56" s="54"/>
      <c r="H56" s="20"/>
      <c r="I56" s="20"/>
    </row>
    <row r="57" spans="1:9" ht="11.25">
      <c r="A57" s="20"/>
      <c r="B57" s="20"/>
      <c r="C57" s="21"/>
      <c r="D57" s="22"/>
      <c r="E57" s="95"/>
      <c r="F57" s="95"/>
      <c r="G57" s="54"/>
      <c r="H57" s="20"/>
      <c r="I57" s="20"/>
    </row>
    <row r="58" spans="1:9" ht="11.25">
      <c r="A58" s="20"/>
      <c r="B58" s="20"/>
      <c r="C58" s="21"/>
      <c r="D58" s="22"/>
      <c r="E58" s="95"/>
      <c r="F58" s="95"/>
      <c r="G58" s="54"/>
      <c r="H58" s="20"/>
      <c r="I58" s="20"/>
    </row>
    <row r="59" spans="1:9" ht="11.25">
      <c r="A59" s="20"/>
      <c r="B59" s="20"/>
      <c r="C59" s="21"/>
      <c r="D59" s="22"/>
      <c r="E59" s="95"/>
      <c r="F59" s="95"/>
      <c r="G59" s="54"/>
      <c r="H59" s="20"/>
      <c r="I59" s="20"/>
    </row>
    <row r="60" spans="1:9" ht="11.25">
      <c r="A60" s="20"/>
      <c r="B60" s="20"/>
      <c r="C60" s="21"/>
      <c r="D60" s="22"/>
      <c r="E60" s="95"/>
      <c r="F60" s="95"/>
      <c r="G60" s="54"/>
      <c r="H60" s="20"/>
      <c r="I60" s="20"/>
    </row>
    <row r="61" spans="1:9" ht="11.25">
      <c r="A61" s="20"/>
      <c r="B61" s="20"/>
      <c r="C61" s="21"/>
      <c r="D61" s="22"/>
      <c r="E61" s="95"/>
      <c r="F61" s="95"/>
      <c r="G61" s="54"/>
      <c r="H61" s="20"/>
      <c r="I61" s="20"/>
    </row>
    <row r="62" spans="1:9" ht="11.25">
      <c r="A62" s="20"/>
      <c r="B62" s="20"/>
      <c r="C62" s="21"/>
      <c r="D62" s="22"/>
      <c r="E62" s="95"/>
      <c r="F62" s="95"/>
      <c r="G62" s="54"/>
      <c r="H62" s="20"/>
      <c r="I62" s="20"/>
    </row>
    <row r="63" spans="1:9" ht="11.25">
      <c r="A63" s="20"/>
      <c r="B63" s="20"/>
      <c r="C63" s="21"/>
      <c r="D63" s="22"/>
      <c r="E63" s="95"/>
      <c r="F63" s="95"/>
      <c r="G63" s="54"/>
      <c r="H63" s="20"/>
      <c r="I63" s="20"/>
    </row>
    <row r="64" spans="1:9" ht="11.25">
      <c r="A64" s="20"/>
      <c r="B64" s="20"/>
      <c r="C64" s="21"/>
      <c r="D64" s="22"/>
      <c r="E64" s="95"/>
      <c r="F64" s="95"/>
      <c r="G64" s="54"/>
      <c r="H64" s="20"/>
      <c r="I64" s="20"/>
    </row>
    <row r="65" spans="1:9" ht="11.25">
      <c r="A65" s="20"/>
      <c r="B65" s="20"/>
      <c r="C65" s="21"/>
      <c r="D65" s="22"/>
      <c r="E65" s="95"/>
      <c r="F65" s="95"/>
      <c r="G65" s="54"/>
      <c r="H65" s="20"/>
      <c r="I65" s="20"/>
    </row>
    <row r="66" spans="1:9" ht="11.25">
      <c r="A66" s="20"/>
      <c r="B66" s="20"/>
      <c r="C66" s="21"/>
      <c r="D66" s="22"/>
      <c r="E66" s="95"/>
      <c r="F66" s="95"/>
      <c r="G66" s="54"/>
      <c r="H66" s="20"/>
      <c r="I66" s="20"/>
    </row>
    <row r="67" spans="1:9" ht="11.25">
      <c r="A67" s="20"/>
      <c r="B67" s="20"/>
      <c r="C67" s="21"/>
      <c r="D67" s="22"/>
      <c r="E67" s="95"/>
      <c r="F67" s="95"/>
      <c r="G67" s="54"/>
      <c r="H67" s="20"/>
      <c r="I67" s="20"/>
    </row>
    <row r="68" spans="1:9" ht="11.25">
      <c r="A68" s="20"/>
      <c r="B68" s="20"/>
      <c r="C68" s="21"/>
      <c r="D68" s="22"/>
      <c r="E68" s="95"/>
      <c r="F68" s="95"/>
      <c r="G68" s="54"/>
      <c r="H68" s="20"/>
      <c r="I68" s="20"/>
    </row>
    <row r="80" spans="3:7" s="3" customFormat="1" ht="12.75">
      <c r="C80" s="17"/>
      <c r="D80" s="18"/>
      <c r="E80" s="98"/>
      <c r="F80" s="98"/>
      <c r="G80" s="99"/>
    </row>
    <row r="82" spans="3:7" s="4" customFormat="1" ht="12.75">
      <c r="C82" s="6"/>
      <c r="D82" s="9"/>
      <c r="E82" s="100"/>
      <c r="F82" s="100"/>
      <c r="G82" s="101"/>
    </row>
    <row r="83" spans="1:4" ht="11.25">
      <c r="A83" s="2"/>
      <c r="D83" s="8"/>
    </row>
    <row r="96" spans="3:7" s="3" customFormat="1" ht="12.75">
      <c r="C96" s="17"/>
      <c r="D96" s="18"/>
      <c r="E96" s="98"/>
      <c r="F96" s="98"/>
      <c r="G96" s="99"/>
    </row>
    <row r="98" spans="3:7" s="4" customFormat="1" ht="12.75">
      <c r="C98" s="6"/>
      <c r="D98" s="9"/>
      <c r="E98" s="100"/>
      <c r="F98" s="100"/>
      <c r="G98" s="101"/>
    </row>
    <row r="99" spans="1:4" ht="11.25">
      <c r="A99" s="2"/>
      <c r="D99" s="8"/>
    </row>
    <row r="163" spans="3:7" s="3" customFormat="1" ht="12.75">
      <c r="C163" s="17"/>
      <c r="D163" s="18"/>
      <c r="E163" s="98"/>
      <c r="F163" s="98"/>
      <c r="G163" s="99"/>
    </row>
    <row r="165" spans="3:7" s="4" customFormat="1" ht="12.75">
      <c r="C165" s="6"/>
      <c r="D165" s="9"/>
      <c r="E165" s="100"/>
      <c r="F165" s="100"/>
      <c r="G165" s="101"/>
    </row>
    <row r="166" spans="1:4" ht="11.25">
      <c r="A166" s="2"/>
      <c r="D166" s="8"/>
    </row>
    <row r="174" spans="3:7" s="3" customFormat="1" ht="12.75">
      <c r="C174" s="17"/>
      <c r="D174" s="18"/>
      <c r="E174" s="98"/>
      <c r="F174" s="98"/>
      <c r="G174" s="99"/>
    </row>
  </sheetData>
  <sheetProtection/>
  <mergeCells count="1">
    <mergeCell ref="B14:H14"/>
  </mergeCells>
  <printOptions horizontalCentered="1"/>
  <pageMargins left="0.5905511811023623" right="0.5905511811023623" top="0.5905511811023623" bottom="0.984251968503937" header="0.5118110236220472" footer="0.5118110236220472"/>
  <pageSetup fitToHeight="1" fitToWidth="1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7"/>
  <sheetViews>
    <sheetView showGridLines="0" zoomScale="120" zoomScaleNormal="120" zoomScalePageLayoutView="0" workbookViewId="0" topLeftCell="A229">
      <selection activeCell="F249" sqref="F249"/>
    </sheetView>
  </sheetViews>
  <sheetFormatPr defaultColWidth="8.75390625" defaultRowHeight="15.75"/>
  <cols>
    <col min="1" max="1" width="2.25390625" style="207" customWidth="1"/>
    <col min="2" max="2" width="6.00390625" style="224" customWidth="1"/>
    <col min="3" max="3" width="33.375" style="207" customWidth="1"/>
    <col min="4" max="4" width="4.50390625" style="224" customWidth="1"/>
    <col min="5" max="5" width="8.25390625" style="355" customWidth="1"/>
    <col min="6" max="6" width="11.25390625" style="355" customWidth="1"/>
    <col min="7" max="7" width="13.50390625" style="355" customWidth="1"/>
    <col min="8" max="8" width="8.625" style="241" customWidth="1"/>
    <col min="9" max="9" width="8.75390625" style="209" hidden="1" customWidth="1"/>
    <col min="10" max="16384" width="8.75390625" style="207" customWidth="1"/>
  </cols>
  <sheetData>
    <row r="1" spans="1:9" s="255" customFormat="1" ht="12.75" customHeight="1">
      <c r="A1" s="251" t="s">
        <v>14</v>
      </c>
      <c r="B1" s="251" t="s">
        <v>13</v>
      </c>
      <c r="C1" s="251" t="s">
        <v>0</v>
      </c>
      <c r="D1" s="251" t="s">
        <v>1</v>
      </c>
      <c r="E1" s="252" t="s">
        <v>16</v>
      </c>
      <c r="F1" s="252"/>
      <c r="G1" s="252" t="s">
        <v>3</v>
      </c>
      <c r="H1" s="253"/>
      <c r="I1" s="254"/>
    </row>
    <row r="2" spans="1:9" s="255" customFormat="1" ht="12.75" customHeight="1">
      <c r="A2" s="634"/>
      <c r="B2" s="635"/>
      <c r="C2" s="635"/>
      <c r="D2" s="635"/>
      <c r="E2" s="636"/>
      <c r="F2" s="636"/>
      <c r="G2" s="637"/>
      <c r="H2" s="253"/>
      <c r="I2" s="254"/>
    </row>
    <row r="3" spans="1:11" s="208" customFormat="1" ht="12.75">
      <c r="A3" s="638"/>
      <c r="B3" s="257" t="s">
        <v>19</v>
      </c>
      <c r="C3" s="256" t="s">
        <v>4</v>
      </c>
      <c r="D3" s="257"/>
      <c r="E3" s="258"/>
      <c r="F3" s="258"/>
      <c r="G3" s="639"/>
      <c r="H3" s="241"/>
      <c r="I3" s="209"/>
      <c r="J3" s="207"/>
      <c r="K3" s="207"/>
    </row>
    <row r="4" spans="1:11" s="208" customFormat="1" ht="12.75">
      <c r="A4" s="640"/>
      <c r="B4" s="641"/>
      <c r="C4" s="642"/>
      <c r="D4" s="641"/>
      <c r="E4" s="643"/>
      <c r="F4" s="643"/>
      <c r="G4" s="644"/>
      <c r="H4" s="241"/>
      <c r="I4" s="209"/>
      <c r="J4" s="207"/>
      <c r="K4" s="207"/>
    </row>
    <row r="5" spans="1:11" s="208" customFormat="1" ht="12.75">
      <c r="A5" s="226"/>
      <c r="B5" s="220" t="s">
        <v>35</v>
      </c>
      <c r="C5" s="226" t="s">
        <v>33</v>
      </c>
      <c r="D5" s="220" t="s">
        <v>34</v>
      </c>
      <c r="E5" s="259">
        <v>0.6</v>
      </c>
      <c r="F5" s="223"/>
      <c r="G5" s="223">
        <f>E5*F5</f>
        <v>0</v>
      </c>
      <c r="H5" s="241"/>
      <c r="I5" s="209"/>
      <c r="J5" s="207"/>
      <c r="K5" s="207"/>
    </row>
    <row r="6" spans="1:11" s="208" customFormat="1" ht="12.75">
      <c r="A6" s="226"/>
      <c r="B6" s="220" t="s">
        <v>52</v>
      </c>
      <c r="C6" s="226" t="s">
        <v>36</v>
      </c>
      <c r="D6" s="220" t="s">
        <v>5</v>
      </c>
      <c r="E6" s="222">
        <v>31</v>
      </c>
      <c r="F6" s="223"/>
      <c r="G6" s="223">
        <f>E6*F6</f>
        <v>0</v>
      </c>
      <c r="H6" s="241"/>
      <c r="I6" s="209"/>
      <c r="J6" s="207"/>
      <c r="K6" s="207"/>
    </row>
    <row r="7" spans="1:12" s="208" customFormat="1" ht="12.75" customHeight="1">
      <c r="A7" s="226"/>
      <c r="B7" s="260" t="s">
        <v>85</v>
      </c>
      <c r="C7" s="261" t="s">
        <v>86</v>
      </c>
      <c r="D7" s="220"/>
      <c r="E7" s="222"/>
      <c r="F7" s="223"/>
      <c r="G7" s="223"/>
      <c r="H7" s="262"/>
      <c r="I7" s="241"/>
      <c r="J7" s="209"/>
      <c r="K7" s="207"/>
      <c r="L7" s="207"/>
    </row>
    <row r="8" spans="1:12" s="208" customFormat="1" ht="12.75" customHeight="1">
      <c r="A8" s="226"/>
      <c r="B8" s="263"/>
      <c r="C8" s="226" t="s">
        <v>87</v>
      </c>
      <c r="D8" s="220" t="s">
        <v>6</v>
      </c>
      <c r="E8" s="222">
        <v>420</v>
      </c>
      <c r="F8" s="223"/>
      <c r="G8" s="223">
        <f>E8*F8</f>
        <v>0</v>
      </c>
      <c r="H8" s="262"/>
      <c r="I8" s="241" t="s">
        <v>99</v>
      </c>
      <c r="J8" s="209"/>
      <c r="K8" s="207"/>
      <c r="L8" s="207"/>
    </row>
    <row r="9" spans="1:11" s="208" customFormat="1" ht="12.75" customHeight="1">
      <c r="A9" s="226"/>
      <c r="B9" s="220" t="s">
        <v>225</v>
      </c>
      <c r="C9" s="226" t="s">
        <v>226</v>
      </c>
      <c r="D9" s="220"/>
      <c r="E9" s="222"/>
      <c r="F9" s="223"/>
      <c r="G9" s="223"/>
      <c r="H9" s="224"/>
      <c r="I9" s="225"/>
      <c r="J9" s="207"/>
      <c r="K9" s="207"/>
    </row>
    <row r="10" spans="1:11" s="208" customFormat="1" ht="12.75" customHeight="1">
      <c r="A10" s="226"/>
      <c r="B10" s="220"/>
      <c r="C10" s="226" t="s">
        <v>221</v>
      </c>
      <c r="D10" s="220" t="s">
        <v>5</v>
      </c>
      <c r="E10" s="222">
        <v>190</v>
      </c>
      <c r="F10" s="223"/>
      <c r="G10" s="223">
        <f>E10*F10</f>
        <v>0</v>
      </c>
      <c r="H10" s="224"/>
      <c r="I10" s="225"/>
      <c r="J10" s="207"/>
      <c r="K10" s="207"/>
    </row>
    <row r="11" spans="1:11" s="208" customFormat="1" ht="12.75" customHeight="1">
      <c r="A11" s="226"/>
      <c r="B11" s="220" t="s">
        <v>222</v>
      </c>
      <c r="C11" s="226" t="s">
        <v>223</v>
      </c>
      <c r="D11" s="220"/>
      <c r="E11" s="222"/>
      <c r="F11" s="223"/>
      <c r="G11" s="223"/>
      <c r="H11" s="224"/>
      <c r="I11" s="225"/>
      <c r="J11" s="207"/>
      <c r="K11" s="207"/>
    </row>
    <row r="12" spans="1:11" s="208" customFormat="1" ht="12.75" customHeight="1">
      <c r="A12" s="226"/>
      <c r="B12" s="220"/>
      <c r="C12" s="226" t="s">
        <v>224</v>
      </c>
      <c r="D12" s="220" t="s">
        <v>5</v>
      </c>
      <c r="E12" s="222">
        <v>190</v>
      </c>
      <c r="F12" s="223"/>
      <c r="G12" s="223">
        <f>E12*F12</f>
        <v>0</v>
      </c>
      <c r="H12" s="224"/>
      <c r="I12" s="225" t="s">
        <v>308</v>
      </c>
      <c r="J12" s="207"/>
      <c r="K12" s="207"/>
    </row>
    <row r="13" spans="1:12" s="265" customFormat="1" ht="12.75" customHeight="1">
      <c r="A13" s="226"/>
      <c r="B13" s="228" t="s">
        <v>102</v>
      </c>
      <c r="C13" s="221" t="s">
        <v>103</v>
      </c>
      <c r="D13" s="220" t="s">
        <v>7</v>
      </c>
      <c r="E13" s="222">
        <v>55</v>
      </c>
      <c r="F13" s="223"/>
      <c r="G13" s="223">
        <f>E13*F13</f>
        <v>0</v>
      </c>
      <c r="H13" s="264"/>
      <c r="I13" s="241"/>
      <c r="J13" s="209"/>
      <c r="K13" s="207"/>
      <c r="L13" s="207"/>
    </row>
    <row r="14" spans="1:9" s="266" customFormat="1" ht="12.75" customHeight="1">
      <c r="A14" s="220"/>
      <c r="B14" s="220" t="s">
        <v>95</v>
      </c>
      <c r="C14" s="226" t="s">
        <v>84</v>
      </c>
      <c r="D14" s="220"/>
      <c r="E14" s="222"/>
      <c r="F14" s="223"/>
      <c r="G14" s="223"/>
      <c r="H14" s="241"/>
      <c r="I14" s="207"/>
    </row>
    <row r="15" spans="1:10" s="208" customFormat="1" ht="12.75" customHeight="1">
      <c r="A15" s="226"/>
      <c r="B15" s="228"/>
      <c r="C15" s="221" t="s">
        <v>96</v>
      </c>
      <c r="D15" s="220" t="s">
        <v>7</v>
      </c>
      <c r="E15" s="222">
        <v>40</v>
      </c>
      <c r="F15" s="223"/>
      <c r="G15" s="223">
        <f>E15*F15</f>
        <v>0</v>
      </c>
      <c r="H15" s="267"/>
      <c r="I15" s="241"/>
      <c r="J15" s="207"/>
    </row>
    <row r="16" spans="1:12" s="265" customFormat="1" ht="12.75" customHeight="1">
      <c r="A16" s="226"/>
      <c r="B16" s="228" t="s">
        <v>11</v>
      </c>
      <c r="C16" s="226" t="s">
        <v>100</v>
      </c>
      <c r="D16" s="220"/>
      <c r="E16" s="222"/>
      <c r="F16" s="223"/>
      <c r="G16" s="268"/>
      <c r="H16" s="264"/>
      <c r="I16" s="241"/>
      <c r="J16" s="209"/>
      <c r="K16" s="207"/>
      <c r="L16" s="207"/>
    </row>
    <row r="17" spans="1:12" s="265" customFormat="1" ht="12.75" customHeight="1">
      <c r="A17" s="226"/>
      <c r="B17" s="228"/>
      <c r="C17" s="226" t="s">
        <v>101</v>
      </c>
      <c r="D17" s="220" t="s">
        <v>5</v>
      </c>
      <c r="E17" s="222">
        <v>6</v>
      </c>
      <c r="F17" s="223"/>
      <c r="G17" s="223">
        <f>E17*F17</f>
        <v>0</v>
      </c>
      <c r="H17" s="264"/>
      <c r="I17" s="241"/>
      <c r="J17" s="209"/>
      <c r="K17" s="207"/>
      <c r="L17" s="207"/>
    </row>
    <row r="18" spans="1:11" s="208" customFormat="1" ht="12.75">
      <c r="A18" s="220"/>
      <c r="B18" s="220" t="s">
        <v>11</v>
      </c>
      <c r="C18" s="269" t="s">
        <v>114</v>
      </c>
      <c r="D18" s="220"/>
      <c r="E18" s="246"/>
      <c r="F18" s="223"/>
      <c r="G18" s="223"/>
      <c r="H18" s="241"/>
      <c r="I18" s="225"/>
      <c r="J18" s="207"/>
      <c r="K18" s="355"/>
    </row>
    <row r="19" spans="1:11" s="208" customFormat="1" ht="12.75">
      <c r="A19" s="220"/>
      <c r="B19" s="269"/>
      <c r="C19" s="269" t="s">
        <v>296</v>
      </c>
      <c r="D19" s="220"/>
      <c r="E19" s="246"/>
      <c r="F19" s="223"/>
      <c r="G19" s="223"/>
      <c r="H19" s="241"/>
      <c r="I19" s="267"/>
      <c r="J19" s="207"/>
      <c r="K19" s="355"/>
    </row>
    <row r="20" spans="1:11" s="208" customFormat="1" ht="12.75">
      <c r="A20" s="220"/>
      <c r="B20" s="269"/>
      <c r="C20" s="269" t="s">
        <v>179</v>
      </c>
      <c r="D20" s="220"/>
      <c r="E20" s="246"/>
      <c r="F20" s="223"/>
      <c r="G20" s="223"/>
      <c r="H20" s="241"/>
      <c r="I20" s="267"/>
      <c r="J20" s="207"/>
      <c r="K20" s="207"/>
    </row>
    <row r="21" spans="1:10" s="210" customFormat="1" ht="12.75" customHeight="1">
      <c r="A21" s="220"/>
      <c r="B21" s="228"/>
      <c r="C21" s="269" t="s">
        <v>227</v>
      </c>
      <c r="D21" s="220"/>
      <c r="E21" s="222"/>
      <c r="F21" s="223"/>
      <c r="G21" s="223"/>
      <c r="H21" s="267"/>
      <c r="I21" s="241"/>
      <c r="J21" s="207"/>
    </row>
    <row r="22" spans="1:11" s="208" customFormat="1" ht="12.75">
      <c r="A22" s="220"/>
      <c r="B22" s="269"/>
      <c r="C22" s="269" t="s">
        <v>228</v>
      </c>
      <c r="D22" s="220" t="s">
        <v>8</v>
      </c>
      <c r="E22" s="246">
        <v>1400</v>
      </c>
      <c r="F22" s="223"/>
      <c r="G22" s="223">
        <f>E22*F22</f>
        <v>0</v>
      </c>
      <c r="H22" s="241"/>
      <c r="I22" s="267" t="s">
        <v>229</v>
      </c>
      <c r="J22" s="207"/>
      <c r="K22" s="207"/>
    </row>
    <row r="23" spans="1:8" s="266" customFormat="1" ht="12.75" customHeight="1">
      <c r="A23" s="220"/>
      <c r="B23" s="220" t="s">
        <v>11</v>
      </c>
      <c r="C23" s="226" t="s">
        <v>97</v>
      </c>
      <c r="D23" s="220"/>
      <c r="E23" s="222"/>
      <c r="F23" s="223"/>
      <c r="G23" s="223"/>
      <c r="H23" s="270"/>
    </row>
    <row r="24" spans="1:10" s="266" customFormat="1" ht="12.75" customHeight="1">
      <c r="A24" s="220"/>
      <c r="B24" s="269"/>
      <c r="C24" s="226" t="s">
        <v>98</v>
      </c>
      <c r="D24" s="220" t="s">
        <v>8</v>
      </c>
      <c r="E24" s="222">
        <v>12</v>
      </c>
      <c r="F24" s="223"/>
      <c r="G24" s="223">
        <f>E24*F24</f>
        <v>0</v>
      </c>
      <c r="H24" s="270"/>
      <c r="I24" s="207"/>
      <c r="J24" s="207"/>
    </row>
    <row r="25" spans="1:9" ht="12.75" customHeight="1">
      <c r="A25" s="226"/>
      <c r="B25" s="220" t="s">
        <v>11</v>
      </c>
      <c r="C25" s="226" t="s">
        <v>353</v>
      </c>
      <c r="D25" s="220"/>
      <c r="E25" s="222"/>
      <c r="F25" s="223"/>
      <c r="G25" s="223"/>
      <c r="H25" s="271"/>
      <c r="I25" s="225"/>
    </row>
    <row r="26" spans="1:9" ht="12.75" customHeight="1">
      <c r="A26" s="226"/>
      <c r="B26" s="220"/>
      <c r="C26" s="226" t="s">
        <v>354</v>
      </c>
      <c r="D26" s="220"/>
      <c r="E26" s="222"/>
      <c r="F26" s="223"/>
      <c r="G26" s="223"/>
      <c r="H26" s="271"/>
      <c r="I26" s="225"/>
    </row>
    <row r="27" spans="1:9" ht="12.75" customHeight="1">
      <c r="A27" s="226"/>
      <c r="B27" s="220"/>
      <c r="C27" s="226" t="s">
        <v>355</v>
      </c>
      <c r="D27" s="220"/>
      <c r="E27" s="222"/>
      <c r="F27" s="223"/>
      <c r="G27" s="223"/>
      <c r="H27" s="271"/>
      <c r="I27" s="225"/>
    </row>
    <row r="28" spans="1:9" ht="12.75" customHeight="1">
      <c r="A28" s="226"/>
      <c r="B28" s="220"/>
      <c r="C28" s="226" t="s">
        <v>356</v>
      </c>
      <c r="D28" s="220"/>
      <c r="E28" s="222"/>
      <c r="F28" s="223"/>
      <c r="G28" s="223"/>
      <c r="H28" s="271"/>
      <c r="I28" s="225"/>
    </row>
    <row r="29" spans="1:9" ht="12.75" customHeight="1">
      <c r="A29" s="226"/>
      <c r="B29" s="220"/>
      <c r="C29" s="226" t="s">
        <v>357</v>
      </c>
      <c r="D29" s="220"/>
      <c r="E29" s="222"/>
      <c r="F29" s="223"/>
      <c r="G29" s="223"/>
      <c r="H29" s="271"/>
      <c r="I29" s="225"/>
    </row>
    <row r="30" spans="1:9" ht="12.75" customHeight="1">
      <c r="A30" s="226"/>
      <c r="B30" s="220"/>
      <c r="C30" s="226" t="s">
        <v>358</v>
      </c>
      <c r="D30" s="220" t="s">
        <v>324</v>
      </c>
      <c r="E30" s="222">
        <v>1</v>
      </c>
      <c r="F30" s="223"/>
      <c r="G30" s="223">
        <f>E30*F30</f>
        <v>0</v>
      </c>
      <c r="H30" s="271"/>
      <c r="I30" s="225"/>
    </row>
    <row r="31" spans="1:11" s="208" customFormat="1" ht="12.75">
      <c r="A31" s="272"/>
      <c r="B31" s="273"/>
      <c r="C31" s="272" t="s">
        <v>10</v>
      </c>
      <c r="D31" s="274"/>
      <c r="E31" s="275"/>
      <c r="F31" s="276"/>
      <c r="G31" s="277">
        <f>SUM(G5:G30)</f>
        <v>0</v>
      </c>
      <c r="H31" s="241"/>
      <c r="I31" s="209"/>
      <c r="J31" s="207"/>
      <c r="K31" s="207"/>
    </row>
    <row r="32" spans="1:11" s="208" customFormat="1" ht="12.75">
      <c r="A32" s="645"/>
      <c r="B32" s="646"/>
      <c r="C32" s="647"/>
      <c r="D32" s="648"/>
      <c r="E32" s="649"/>
      <c r="F32" s="650"/>
      <c r="G32" s="651"/>
      <c r="H32" s="241"/>
      <c r="I32" s="209"/>
      <c r="J32" s="207"/>
      <c r="K32" s="207"/>
    </row>
    <row r="33" spans="1:11" s="208" customFormat="1" ht="12.75">
      <c r="A33" s="652"/>
      <c r="B33" s="257" t="s">
        <v>27</v>
      </c>
      <c r="C33" s="256" t="s">
        <v>28</v>
      </c>
      <c r="D33" s="257"/>
      <c r="E33" s="284"/>
      <c r="F33" s="284"/>
      <c r="G33" s="653"/>
      <c r="H33" s="241"/>
      <c r="I33" s="209"/>
      <c r="J33" s="207"/>
      <c r="K33" s="207"/>
    </row>
    <row r="34" spans="1:11" s="208" customFormat="1" ht="12.75">
      <c r="A34" s="654"/>
      <c r="B34" s="641"/>
      <c r="C34" s="642"/>
      <c r="D34" s="641"/>
      <c r="E34" s="655"/>
      <c r="F34" s="655"/>
      <c r="G34" s="656"/>
      <c r="H34" s="241"/>
      <c r="I34" s="209"/>
      <c r="J34" s="207"/>
      <c r="K34" s="207"/>
    </row>
    <row r="35" spans="1:10" s="208" customFormat="1" ht="12.75" customHeight="1">
      <c r="A35" s="220"/>
      <c r="B35" s="220" t="s">
        <v>147</v>
      </c>
      <c r="C35" s="269" t="s">
        <v>148</v>
      </c>
      <c r="D35" s="220"/>
      <c r="E35" s="222"/>
      <c r="F35" s="223"/>
      <c r="G35" s="223"/>
      <c r="H35" s="285"/>
      <c r="I35" s="225"/>
      <c r="J35" s="225"/>
    </row>
    <row r="36" spans="1:10" s="208" customFormat="1" ht="12.75" customHeight="1">
      <c r="A36" s="220"/>
      <c r="B36" s="220"/>
      <c r="C36" s="269" t="s">
        <v>149</v>
      </c>
      <c r="D36" s="220" t="s">
        <v>8</v>
      </c>
      <c r="E36" s="222">
        <v>238</v>
      </c>
      <c r="F36" s="223"/>
      <c r="G36" s="223">
        <f>E36*F36</f>
        <v>0</v>
      </c>
      <c r="H36" s="285"/>
      <c r="I36" s="225"/>
      <c r="J36" s="225"/>
    </row>
    <row r="37" spans="1:10" s="208" customFormat="1" ht="12.75">
      <c r="A37" s="220"/>
      <c r="B37" s="220" t="s">
        <v>53</v>
      </c>
      <c r="C37" s="269" t="s">
        <v>71</v>
      </c>
      <c r="D37" s="220"/>
      <c r="E37" s="246"/>
      <c r="F37" s="223"/>
      <c r="G37" s="223"/>
      <c r="H37" s="241"/>
      <c r="I37" s="209"/>
      <c r="J37" s="207"/>
    </row>
    <row r="38" spans="1:10" s="208" customFormat="1" ht="12.75">
      <c r="A38" s="220"/>
      <c r="B38" s="220"/>
      <c r="C38" s="269" t="s">
        <v>54</v>
      </c>
      <c r="D38" s="220" t="s">
        <v>8</v>
      </c>
      <c r="E38" s="246">
        <v>149</v>
      </c>
      <c r="F38" s="223"/>
      <c r="G38" s="223">
        <f>E38*F38</f>
        <v>0</v>
      </c>
      <c r="H38" s="241"/>
      <c r="I38" s="209"/>
      <c r="J38" s="207"/>
    </row>
    <row r="39" spans="1:12" s="208" customFormat="1" ht="12.75" customHeight="1">
      <c r="A39" s="220" t="s">
        <v>9</v>
      </c>
      <c r="B39" s="220" t="s">
        <v>282</v>
      </c>
      <c r="C39" s="286" t="s">
        <v>283</v>
      </c>
      <c r="D39" s="220"/>
      <c r="E39" s="222"/>
      <c r="F39" s="223"/>
      <c r="G39" s="223"/>
      <c r="H39" s="285"/>
      <c r="I39" s="225"/>
      <c r="J39" s="209"/>
      <c r="K39" s="287"/>
      <c r="L39" s="287"/>
    </row>
    <row r="40" spans="1:12" s="208" customFormat="1" ht="12.75" customHeight="1">
      <c r="A40" s="220"/>
      <c r="B40" s="220"/>
      <c r="C40" s="261" t="s">
        <v>350</v>
      </c>
      <c r="D40" s="220" t="s">
        <v>8</v>
      </c>
      <c r="E40" s="222">
        <v>3924</v>
      </c>
      <c r="F40" s="223"/>
      <c r="G40" s="223">
        <f>E40*F40</f>
        <v>0</v>
      </c>
      <c r="H40" s="288"/>
      <c r="I40" s="225"/>
      <c r="J40" s="209"/>
      <c r="K40" s="287"/>
      <c r="L40" s="287"/>
    </row>
    <row r="41" spans="1:12" s="208" customFormat="1" ht="12.75" customHeight="1">
      <c r="A41" s="220" t="s">
        <v>9</v>
      </c>
      <c r="B41" s="220" t="s">
        <v>284</v>
      </c>
      <c r="C41" s="286" t="s">
        <v>285</v>
      </c>
      <c r="D41" s="220"/>
      <c r="E41" s="222"/>
      <c r="F41" s="223"/>
      <c r="G41" s="223"/>
      <c r="H41" s="285"/>
      <c r="I41" s="225"/>
      <c r="J41" s="209"/>
      <c r="K41" s="287"/>
      <c r="L41" s="287"/>
    </row>
    <row r="42" spans="1:12" s="208" customFormat="1" ht="12.75" customHeight="1">
      <c r="A42" s="220"/>
      <c r="B42" s="220"/>
      <c r="C42" s="261" t="s">
        <v>350</v>
      </c>
      <c r="D42" s="220" t="s">
        <v>8</v>
      </c>
      <c r="E42" s="222">
        <v>1635</v>
      </c>
      <c r="F42" s="223"/>
      <c r="G42" s="223">
        <f>E42*F42</f>
        <v>0</v>
      </c>
      <c r="H42" s="288"/>
      <c r="I42" s="225"/>
      <c r="J42" s="209"/>
      <c r="K42" s="287"/>
      <c r="L42" s="287"/>
    </row>
    <row r="43" spans="1:11" s="208" customFormat="1" ht="12.75">
      <c r="A43" s="220"/>
      <c r="B43" s="220" t="s">
        <v>286</v>
      </c>
      <c r="C43" s="286" t="s">
        <v>287</v>
      </c>
      <c r="D43" s="220"/>
      <c r="E43" s="289"/>
      <c r="F43" s="223"/>
      <c r="G43" s="223"/>
      <c r="H43" s="224"/>
      <c r="I43" s="225"/>
      <c r="J43" s="207"/>
      <c r="K43" s="207"/>
    </row>
    <row r="44" spans="1:11" s="208" customFormat="1" ht="12.75">
      <c r="A44" s="220"/>
      <c r="B44" s="220"/>
      <c r="C44" s="226" t="s">
        <v>288</v>
      </c>
      <c r="D44" s="220"/>
      <c r="E44" s="289"/>
      <c r="F44" s="223"/>
      <c r="G44" s="223"/>
      <c r="H44" s="224"/>
      <c r="I44" s="225"/>
      <c r="J44" s="207"/>
      <c r="K44" s="207"/>
    </row>
    <row r="45" spans="1:11" s="208" customFormat="1" ht="12.75">
      <c r="A45" s="290"/>
      <c r="B45" s="220"/>
      <c r="C45" s="226" t="s">
        <v>289</v>
      </c>
      <c r="D45" s="220" t="s">
        <v>8</v>
      </c>
      <c r="E45" s="291">
        <v>325</v>
      </c>
      <c r="F45" s="223"/>
      <c r="G45" s="223">
        <f>E45*F45</f>
        <v>0</v>
      </c>
      <c r="H45" s="224"/>
      <c r="I45" s="225" t="s">
        <v>292</v>
      </c>
      <c r="J45" s="207"/>
      <c r="K45" s="207"/>
    </row>
    <row r="46" spans="1:11" s="208" customFormat="1" ht="12.75">
      <c r="A46" s="220"/>
      <c r="B46" s="220" t="s">
        <v>291</v>
      </c>
      <c r="C46" s="286" t="s">
        <v>290</v>
      </c>
      <c r="D46" s="220"/>
      <c r="E46" s="289"/>
      <c r="F46" s="223"/>
      <c r="G46" s="223"/>
      <c r="H46" s="224"/>
      <c r="I46" s="225"/>
      <c r="J46" s="207"/>
      <c r="K46" s="207"/>
    </row>
    <row r="47" spans="1:11" s="208" customFormat="1" ht="12.75">
      <c r="A47" s="220"/>
      <c r="B47" s="220"/>
      <c r="C47" s="226" t="s">
        <v>162</v>
      </c>
      <c r="D47" s="220"/>
      <c r="E47" s="289"/>
      <c r="F47" s="223"/>
      <c r="G47" s="223"/>
      <c r="H47" s="224"/>
      <c r="I47" s="225"/>
      <c r="J47" s="207"/>
      <c r="K47" s="207"/>
    </row>
    <row r="48" spans="1:11" s="208" customFormat="1" ht="12.75">
      <c r="A48" s="220"/>
      <c r="B48" s="220"/>
      <c r="C48" s="226" t="s">
        <v>164</v>
      </c>
      <c r="D48" s="220"/>
      <c r="E48" s="289"/>
      <c r="F48" s="223"/>
      <c r="G48" s="292"/>
      <c r="H48" s="224"/>
      <c r="I48" s="225"/>
      <c r="J48" s="207"/>
      <c r="K48" s="207"/>
    </row>
    <row r="49" spans="1:11" s="208" customFormat="1" ht="12.75">
      <c r="A49" s="220"/>
      <c r="B49" s="220"/>
      <c r="C49" s="226" t="s">
        <v>163</v>
      </c>
      <c r="D49" s="220" t="s">
        <v>8</v>
      </c>
      <c r="E49" s="289">
        <v>146</v>
      </c>
      <c r="F49" s="223"/>
      <c r="G49" s="223">
        <f>E49*F49</f>
        <v>0</v>
      </c>
      <c r="H49" s="224"/>
      <c r="I49" s="225" t="s">
        <v>293</v>
      </c>
      <c r="J49" s="219"/>
      <c r="K49" s="207"/>
    </row>
    <row r="50" spans="1:11" s="208" customFormat="1" ht="12.75">
      <c r="A50" s="220"/>
      <c r="B50" s="220" t="s">
        <v>412</v>
      </c>
      <c r="C50" s="286" t="s">
        <v>413</v>
      </c>
      <c r="D50" s="220"/>
      <c r="E50" s="289"/>
      <c r="F50" s="223"/>
      <c r="G50" s="223"/>
      <c r="H50" s="224"/>
      <c r="I50" s="225"/>
      <c r="J50" s="207"/>
      <c r="K50" s="207"/>
    </row>
    <row r="51" spans="1:11" s="208" customFormat="1" ht="12.75">
      <c r="A51" s="220"/>
      <c r="B51" s="220"/>
      <c r="C51" s="226" t="s">
        <v>414</v>
      </c>
      <c r="D51" s="220" t="s">
        <v>8</v>
      </c>
      <c r="E51" s="289">
        <v>102</v>
      </c>
      <c r="F51" s="223"/>
      <c r="G51" s="223">
        <f>E51*F51</f>
        <v>0</v>
      </c>
      <c r="H51" s="224"/>
      <c r="I51" s="225"/>
      <c r="J51" s="207"/>
      <c r="K51" s="207"/>
    </row>
    <row r="52" spans="1:11" s="208" customFormat="1" ht="12.75">
      <c r="A52" s="220"/>
      <c r="B52" s="220" t="s">
        <v>294</v>
      </c>
      <c r="C52" s="286" t="s">
        <v>295</v>
      </c>
      <c r="D52" s="220"/>
      <c r="E52" s="246"/>
      <c r="F52" s="223"/>
      <c r="G52" s="223"/>
      <c r="H52" s="224"/>
      <c r="I52" s="225"/>
      <c r="J52" s="207"/>
      <c r="K52" s="207"/>
    </row>
    <row r="53" spans="1:11" s="208" customFormat="1" ht="12.75">
      <c r="A53" s="220"/>
      <c r="B53" s="220"/>
      <c r="C53" s="226" t="s">
        <v>165</v>
      </c>
      <c r="D53" s="220" t="s">
        <v>8</v>
      </c>
      <c r="E53" s="246">
        <v>40</v>
      </c>
      <c r="F53" s="223"/>
      <c r="G53" s="223">
        <f>E53*F53</f>
        <v>0</v>
      </c>
      <c r="H53" s="224"/>
      <c r="I53" s="225"/>
      <c r="J53" s="207"/>
      <c r="K53" s="207"/>
    </row>
    <row r="54" spans="1:10" s="208" customFormat="1" ht="12.75">
      <c r="A54" s="220" t="s">
        <v>9</v>
      </c>
      <c r="B54" s="220" t="s">
        <v>150</v>
      </c>
      <c r="C54" s="261" t="s">
        <v>151</v>
      </c>
      <c r="D54" s="220"/>
      <c r="E54" s="222"/>
      <c r="F54" s="223"/>
      <c r="G54" s="292"/>
      <c r="H54" s="271"/>
      <c r="I54" s="225"/>
      <c r="J54" s="265"/>
    </row>
    <row r="55" spans="1:10" s="208" customFormat="1" ht="12.75">
      <c r="A55" s="290"/>
      <c r="B55" s="220"/>
      <c r="C55" s="261" t="s">
        <v>152</v>
      </c>
      <c r="D55" s="220"/>
      <c r="E55" s="222"/>
      <c r="F55" s="223"/>
      <c r="G55" s="292"/>
      <c r="H55" s="271"/>
      <c r="I55" s="225"/>
      <c r="J55" s="265"/>
    </row>
    <row r="56" spans="1:10" s="208" customFormat="1" ht="12.75">
      <c r="A56" s="290"/>
      <c r="B56" s="220"/>
      <c r="C56" s="261" t="s">
        <v>153</v>
      </c>
      <c r="D56" s="220"/>
      <c r="E56" s="222"/>
      <c r="F56" s="223"/>
      <c r="G56" s="292"/>
      <c r="H56" s="271"/>
      <c r="J56" s="265"/>
    </row>
    <row r="57" spans="1:10" s="208" customFormat="1" ht="12.75">
      <c r="A57" s="290"/>
      <c r="B57" s="220"/>
      <c r="C57" s="261" t="s">
        <v>154</v>
      </c>
      <c r="D57" s="220"/>
      <c r="E57" s="222"/>
      <c r="F57" s="223"/>
      <c r="G57" s="292"/>
      <c r="H57" s="271"/>
      <c r="I57" s="225"/>
      <c r="J57" s="265"/>
    </row>
    <row r="58" spans="1:10" s="208" customFormat="1" ht="12.75">
      <c r="A58" s="290"/>
      <c r="B58" s="220"/>
      <c r="C58" s="261" t="s">
        <v>155</v>
      </c>
      <c r="D58" s="220" t="s">
        <v>6</v>
      </c>
      <c r="E58" s="222">
        <v>10</v>
      </c>
      <c r="F58" s="223"/>
      <c r="G58" s="223">
        <f>E58*F58</f>
        <v>0</v>
      </c>
      <c r="H58" s="271"/>
      <c r="I58" s="225" t="s">
        <v>99</v>
      </c>
      <c r="J58" s="265"/>
    </row>
    <row r="59" spans="1:10" s="208" customFormat="1" ht="12.75" customHeight="1">
      <c r="A59" s="220" t="s">
        <v>9</v>
      </c>
      <c r="B59" s="260" t="s">
        <v>161</v>
      </c>
      <c r="C59" s="286" t="s">
        <v>189</v>
      </c>
      <c r="D59" s="243"/>
      <c r="E59" s="293"/>
      <c r="F59" s="227"/>
      <c r="G59" s="294"/>
      <c r="H59" s="295"/>
      <c r="I59" s="225"/>
      <c r="J59" s="250"/>
    </row>
    <row r="60" spans="1:10" s="208" customFormat="1" ht="12.75" customHeight="1">
      <c r="A60" s="290"/>
      <c r="B60" s="260"/>
      <c r="C60" s="261" t="s">
        <v>167</v>
      </c>
      <c r="D60" s="243"/>
      <c r="E60" s="293"/>
      <c r="F60" s="227"/>
      <c r="G60" s="223"/>
      <c r="H60" s="295"/>
      <c r="I60" s="225"/>
      <c r="J60" s="250"/>
    </row>
    <row r="61" spans="1:10" s="208" customFormat="1" ht="12.75" customHeight="1">
      <c r="A61" s="290"/>
      <c r="B61" s="260"/>
      <c r="C61" s="261" t="s">
        <v>166</v>
      </c>
      <c r="D61" s="243" t="s">
        <v>8</v>
      </c>
      <c r="E61" s="293">
        <v>1400</v>
      </c>
      <c r="F61" s="227"/>
      <c r="G61" s="223">
        <f>E61*F61</f>
        <v>0</v>
      </c>
      <c r="H61" s="295"/>
      <c r="I61" s="225"/>
      <c r="J61" s="250"/>
    </row>
    <row r="62" spans="1:10" s="208" customFormat="1" ht="12.75" customHeight="1">
      <c r="A62" s="290"/>
      <c r="B62" s="260"/>
      <c r="C62" s="261" t="s">
        <v>168</v>
      </c>
      <c r="D62" s="243" t="s">
        <v>8</v>
      </c>
      <c r="E62" s="293">
        <v>375</v>
      </c>
      <c r="F62" s="227"/>
      <c r="G62" s="223">
        <f>E62*F62</f>
        <v>0</v>
      </c>
      <c r="H62" s="295"/>
      <c r="I62" s="225"/>
      <c r="J62" s="250"/>
    </row>
    <row r="63" spans="1:9" s="208" customFormat="1" ht="12.75">
      <c r="A63" s="220" t="s">
        <v>9</v>
      </c>
      <c r="B63" s="220" t="s">
        <v>297</v>
      </c>
      <c r="C63" s="226" t="s">
        <v>299</v>
      </c>
      <c r="D63" s="220"/>
      <c r="E63" s="222"/>
      <c r="F63" s="223"/>
      <c r="G63" s="223"/>
      <c r="H63" s="241"/>
      <c r="I63" s="207"/>
    </row>
    <row r="64" spans="1:9" s="208" customFormat="1" ht="12.75">
      <c r="A64" s="220"/>
      <c r="B64" s="220"/>
      <c r="C64" s="261" t="s">
        <v>298</v>
      </c>
      <c r="D64" s="220" t="s">
        <v>8</v>
      </c>
      <c r="E64" s="222">
        <v>30</v>
      </c>
      <c r="F64" s="223"/>
      <c r="G64" s="223">
        <f>E64*F64</f>
        <v>0</v>
      </c>
      <c r="H64" s="241"/>
      <c r="I64" s="207" t="s">
        <v>99</v>
      </c>
    </row>
    <row r="65" spans="1:11" s="208" customFormat="1" ht="12.75">
      <c r="A65" s="220"/>
      <c r="B65" s="296" t="s">
        <v>11</v>
      </c>
      <c r="C65" s="226" t="s">
        <v>169</v>
      </c>
      <c r="D65" s="220"/>
      <c r="E65" s="246"/>
      <c r="F65" s="223"/>
      <c r="G65" s="223"/>
      <c r="H65" s="224"/>
      <c r="I65" s="225"/>
      <c r="J65" s="250"/>
      <c r="K65" s="207"/>
    </row>
    <row r="66" spans="1:11" s="208" customFormat="1" ht="12.75">
      <c r="A66" s="220"/>
      <c r="B66" s="220"/>
      <c r="C66" s="226" t="s">
        <v>170</v>
      </c>
      <c r="D66" s="220"/>
      <c r="E66" s="246"/>
      <c r="F66" s="223"/>
      <c r="G66" s="223"/>
      <c r="H66" s="224"/>
      <c r="I66" s="225"/>
      <c r="J66" s="250"/>
      <c r="K66" s="207"/>
    </row>
    <row r="67" spans="1:11" s="208" customFormat="1" ht="12.75">
      <c r="A67" s="220"/>
      <c r="B67" s="220"/>
      <c r="C67" s="226" t="s">
        <v>171</v>
      </c>
      <c r="D67" s="220"/>
      <c r="E67" s="246"/>
      <c r="F67" s="223"/>
      <c r="G67" s="297"/>
      <c r="H67" s="224"/>
      <c r="I67" s="207"/>
      <c r="J67" s="242"/>
      <c r="K67" s="207"/>
    </row>
    <row r="68" spans="1:11" s="208" customFormat="1" ht="12.75">
      <c r="A68" s="220"/>
      <c r="B68" s="220"/>
      <c r="C68" s="226" t="s">
        <v>172</v>
      </c>
      <c r="D68" s="220" t="s">
        <v>8</v>
      </c>
      <c r="E68" s="246">
        <v>178</v>
      </c>
      <c r="F68" s="223"/>
      <c r="G68" s="297">
        <f>E68*F68</f>
        <v>0</v>
      </c>
      <c r="H68" s="224"/>
      <c r="I68" s="207" t="s">
        <v>300</v>
      </c>
      <c r="J68" s="250"/>
      <c r="K68" s="207"/>
    </row>
    <row r="69" spans="1:11" s="208" customFormat="1" ht="12.75">
      <c r="A69" s="220"/>
      <c r="B69" s="296" t="s">
        <v>11</v>
      </c>
      <c r="C69" s="226" t="s">
        <v>173</v>
      </c>
      <c r="D69" s="220"/>
      <c r="E69" s="246"/>
      <c r="F69" s="223"/>
      <c r="G69" s="223"/>
      <c r="H69" s="224"/>
      <c r="I69" s="225"/>
      <c r="J69" s="250"/>
      <c r="K69" s="207"/>
    </row>
    <row r="70" spans="1:11" s="208" customFormat="1" ht="12.75">
      <c r="A70" s="220"/>
      <c r="B70" s="220"/>
      <c r="C70" s="226" t="s">
        <v>174</v>
      </c>
      <c r="D70" s="220"/>
      <c r="E70" s="246"/>
      <c r="F70" s="223"/>
      <c r="G70" s="223"/>
      <c r="H70" s="224"/>
      <c r="I70" s="225"/>
      <c r="J70" s="242"/>
      <c r="K70" s="207"/>
    </row>
    <row r="71" spans="1:11" s="208" customFormat="1" ht="12.75">
      <c r="A71" s="220"/>
      <c r="B71" s="220"/>
      <c r="C71" s="226" t="s">
        <v>175</v>
      </c>
      <c r="D71" s="220" t="s">
        <v>8</v>
      </c>
      <c r="E71" s="246">
        <v>90</v>
      </c>
      <c r="F71" s="223"/>
      <c r="G71" s="297">
        <f>E71*F71</f>
        <v>0</v>
      </c>
      <c r="H71" s="224"/>
      <c r="I71" s="207" t="s">
        <v>301</v>
      </c>
      <c r="J71" s="242"/>
      <c r="K71" s="207"/>
    </row>
    <row r="72" spans="1:11" s="208" customFormat="1" ht="12.75">
      <c r="A72" s="220"/>
      <c r="B72" s="296" t="s">
        <v>11</v>
      </c>
      <c r="C72" s="226" t="s">
        <v>176</v>
      </c>
      <c r="D72" s="220"/>
      <c r="E72" s="246"/>
      <c r="F72" s="223"/>
      <c r="G72" s="223"/>
      <c r="H72" s="224"/>
      <c r="I72" s="225"/>
      <c r="J72" s="250"/>
      <c r="K72" s="207"/>
    </row>
    <row r="73" spans="1:11" s="208" customFormat="1" ht="12.75">
      <c r="A73" s="220"/>
      <c r="B73" s="220"/>
      <c r="C73" s="226" t="s">
        <v>177</v>
      </c>
      <c r="D73" s="220"/>
      <c r="E73" s="246"/>
      <c r="F73" s="223"/>
      <c r="G73" s="223"/>
      <c r="H73" s="224"/>
      <c r="I73" s="225"/>
      <c r="J73" s="250"/>
      <c r="K73" s="207"/>
    </row>
    <row r="74" spans="1:11" s="208" customFormat="1" ht="12.75">
      <c r="A74" s="220"/>
      <c r="B74" s="220"/>
      <c r="C74" s="226" t="s">
        <v>178</v>
      </c>
      <c r="D74" s="220" t="s">
        <v>8</v>
      </c>
      <c r="E74" s="246">
        <v>90</v>
      </c>
      <c r="F74" s="223"/>
      <c r="G74" s="297">
        <f>E74*F74</f>
        <v>0</v>
      </c>
      <c r="H74" s="224"/>
      <c r="I74" s="207" t="s">
        <v>301</v>
      </c>
      <c r="J74" s="242"/>
      <c r="K74" s="207"/>
    </row>
    <row r="75" spans="1:11" s="208" customFormat="1" ht="12.75">
      <c r="A75" s="220"/>
      <c r="B75" s="220" t="s">
        <v>209</v>
      </c>
      <c r="C75" s="226" t="s">
        <v>180</v>
      </c>
      <c r="D75" s="220"/>
      <c r="E75" s="289"/>
      <c r="F75" s="223"/>
      <c r="G75" s="223"/>
      <c r="H75" s="224"/>
      <c r="I75" s="225"/>
      <c r="J75" s="250"/>
      <c r="K75" s="207"/>
    </row>
    <row r="76" spans="1:11" s="208" customFormat="1" ht="12.75">
      <c r="A76" s="220"/>
      <c r="B76" s="220"/>
      <c r="C76" s="226" t="s">
        <v>210</v>
      </c>
      <c r="D76" s="220" t="s">
        <v>6</v>
      </c>
      <c r="E76" s="289">
        <v>5845</v>
      </c>
      <c r="F76" s="223"/>
      <c r="G76" s="297">
        <f>E76*F76</f>
        <v>0</v>
      </c>
      <c r="H76" s="224"/>
      <c r="I76" s="225"/>
      <c r="J76" s="250"/>
      <c r="K76" s="207"/>
    </row>
    <row r="77" spans="1:11" s="208" customFormat="1" ht="12.75">
      <c r="A77" s="220"/>
      <c r="B77" s="220" t="s">
        <v>74</v>
      </c>
      <c r="C77" s="226" t="s">
        <v>75</v>
      </c>
      <c r="D77" s="220"/>
      <c r="E77" s="246"/>
      <c r="F77" s="223"/>
      <c r="G77" s="223"/>
      <c r="H77" s="241"/>
      <c r="I77" s="209"/>
      <c r="J77" s="207"/>
      <c r="K77" s="207"/>
    </row>
    <row r="78" spans="1:11" s="208" customFormat="1" ht="12.75">
      <c r="A78" s="220"/>
      <c r="B78" s="220"/>
      <c r="C78" s="226" t="s">
        <v>76</v>
      </c>
      <c r="D78" s="220" t="s">
        <v>6</v>
      </c>
      <c r="E78" s="246">
        <v>325</v>
      </c>
      <c r="F78" s="223"/>
      <c r="G78" s="223">
        <f>E78*F78</f>
        <v>0</v>
      </c>
      <c r="H78" s="241"/>
      <c r="I78" s="209"/>
      <c r="J78" s="207"/>
      <c r="K78" s="207"/>
    </row>
    <row r="79" spans="1:11" s="208" customFormat="1" ht="12.75">
      <c r="A79" s="220"/>
      <c r="B79" s="220" t="s">
        <v>50</v>
      </c>
      <c r="C79" s="226" t="s">
        <v>77</v>
      </c>
      <c r="D79" s="220"/>
      <c r="E79" s="246"/>
      <c r="F79" s="223"/>
      <c r="G79" s="223"/>
      <c r="H79" s="241"/>
      <c r="I79" s="209"/>
      <c r="J79" s="207"/>
      <c r="K79" s="207"/>
    </row>
    <row r="80" spans="1:11" s="208" customFormat="1" ht="12.75">
      <c r="A80" s="220"/>
      <c r="B80" s="220"/>
      <c r="C80" s="226" t="s">
        <v>78</v>
      </c>
      <c r="D80" s="220" t="s">
        <v>6</v>
      </c>
      <c r="E80" s="246">
        <v>975</v>
      </c>
      <c r="F80" s="223"/>
      <c r="G80" s="223">
        <f>E80*F80</f>
        <v>0</v>
      </c>
      <c r="H80" s="241"/>
      <c r="I80" s="209" t="s">
        <v>405</v>
      </c>
      <c r="J80" s="207"/>
      <c r="K80" s="207"/>
    </row>
    <row r="81" spans="1:11" s="208" customFormat="1" ht="12.75">
      <c r="A81" s="220"/>
      <c r="B81" s="220" t="s">
        <v>156</v>
      </c>
      <c r="C81" s="226" t="s">
        <v>157</v>
      </c>
      <c r="D81" s="357"/>
      <c r="E81" s="358"/>
      <c r="F81" s="357"/>
      <c r="G81" s="357"/>
      <c r="H81" s="224"/>
      <c r="I81" s="225"/>
      <c r="J81" s="250"/>
      <c r="K81" s="207"/>
    </row>
    <row r="82" spans="1:11" s="208" customFormat="1" ht="12.75">
      <c r="A82" s="220"/>
      <c r="B82" s="220"/>
      <c r="C82" s="359" t="s">
        <v>158</v>
      </c>
      <c r="D82" s="220" t="s">
        <v>6</v>
      </c>
      <c r="E82" s="246">
        <v>160</v>
      </c>
      <c r="F82" s="223"/>
      <c r="G82" s="223">
        <f>E82*F82</f>
        <v>0</v>
      </c>
      <c r="H82" s="224"/>
      <c r="I82" s="225"/>
      <c r="J82" s="250"/>
      <c r="K82" s="207"/>
    </row>
    <row r="83" spans="1:11" s="208" customFormat="1" ht="12.75">
      <c r="A83" s="220"/>
      <c r="B83" s="220" t="s">
        <v>159</v>
      </c>
      <c r="C83" s="226" t="s">
        <v>157</v>
      </c>
      <c r="D83" s="357"/>
      <c r="E83" s="358"/>
      <c r="F83" s="357"/>
      <c r="G83" s="292"/>
      <c r="H83" s="224"/>
      <c r="I83" s="225"/>
      <c r="J83" s="250"/>
      <c r="K83" s="207"/>
    </row>
    <row r="84" spans="1:11" s="208" customFormat="1" ht="12.75">
      <c r="A84" s="220"/>
      <c r="B84" s="220"/>
      <c r="C84" s="359" t="s">
        <v>160</v>
      </c>
      <c r="D84" s="220" t="s">
        <v>6</v>
      </c>
      <c r="E84" s="246">
        <v>55</v>
      </c>
      <c r="F84" s="223"/>
      <c r="G84" s="223">
        <f>E84*F84</f>
        <v>0</v>
      </c>
      <c r="H84" s="224"/>
      <c r="I84" s="225" t="s">
        <v>281</v>
      </c>
      <c r="J84" s="250"/>
      <c r="K84" s="207"/>
    </row>
    <row r="85" spans="1:11" s="208" customFormat="1" ht="12.75">
      <c r="A85" s="220"/>
      <c r="B85" s="220" t="s">
        <v>269</v>
      </c>
      <c r="C85" s="286" t="s">
        <v>270</v>
      </c>
      <c r="D85" s="220"/>
      <c r="E85" s="289"/>
      <c r="F85" s="223"/>
      <c r="G85" s="223"/>
      <c r="H85" s="224"/>
      <c r="I85" s="225"/>
      <c r="J85" s="250"/>
      <c r="K85" s="207"/>
    </row>
    <row r="86" spans="1:11" s="208" customFormat="1" ht="12.75">
      <c r="A86" s="220"/>
      <c r="B86" s="220"/>
      <c r="C86" s="286" t="s">
        <v>351</v>
      </c>
      <c r="D86" s="220" t="s">
        <v>6</v>
      </c>
      <c r="E86" s="289">
        <v>620</v>
      </c>
      <c r="F86" s="223"/>
      <c r="G86" s="223">
        <f>E86*F86</f>
        <v>0</v>
      </c>
      <c r="H86" s="224"/>
      <c r="I86" s="225"/>
      <c r="J86" s="250"/>
      <c r="K86" s="207"/>
    </row>
    <row r="87" spans="1:10" s="208" customFormat="1" ht="12.75" customHeight="1">
      <c r="A87" s="220"/>
      <c r="B87" s="356" t="s">
        <v>266</v>
      </c>
      <c r="C87" s="311" t="s">
        <v>267</v>
      </c>
      <c r="D87" s="220"/>
      <c r="E87" s="222"/>
      <c r="F87" s="223"/>
      <c r="G87" s="292"/>
      <c r="H87" s="288"/>
      <c r="I87" s="225"/>
      <c r="J87" s="285"/>
    </row>
    <row r="88" spans="1:10" s="208" customFormat="1" ht="12.75" customHeight="1">
      <c r="A88" s="220"/>
      <c r="B88" s="356"/>
      <c r="C88" s="311" t="s">
        <v>456</v>
      </c>
      <c r="D88" s="220"/>
      <c r="E88" s="222"/>
      <c r="F88" s="223"/>
      <c r="G88" s="223"/>
      <c r="H88" s="288"/>
      <c r="I88" s="225"/>
      <c r="J88" s="285"/>
    </row>
    <row r="89" spans="1:10" s="208" customFormat="1" ht="12.75" customHeight="1">
      <c r="A89" s="220"/>
      <c r="B89" s="356"/>
      <c r="C89" s="311" t="s">
        <v>457</v>
      </c>
      <c r="D89" s="220"/>
      <c r="E89" s="222"/>
      <c r="F89" s="223"/>
      <c r="G89" s="223"/>
      <c r="H89" s="288"/>
      <c r="I89" s="225"/>
      <c r="J89" s="285"/>
    </row>
    <row r="90" spans="1:9" ht="12.75" customHeight="1">
      <c r="A90" s="247"/>
      <c r="B90" s="248"/>
      <c r="C90" s="249" t="s">
        <v>458</v>
      </c>
      <c r="D90" s="220"/>
      <c r="E90" s="222"/>
      <c r="F90" s="223"/>
      <c r="G90" s="223"/>
      <c r="H90" s="209"/>
      <c r="I90" s="225"/>
    </row>
    <row r="91" spans="1:11" s="208" customFormat="1" ht="12.75">
      <c r="A91" s="220"/>
      <c r="B91" s="248"/>
      <c r="C91" s="226" t="s">
        <v>459</v>
      </c>
      <c r="D91" s="220"/>
      <c r="E91" s="222"/>
      <c r="F91" s="223"/>
      <c r="G91" s="223"/>
      <c r="H91" s="209"/>
      <c r="I91" s="225"/>
      <c r="J91" s="207"/>
      <c r="K91" s="207"/>
    </row>
    <row r="92" spans="1:11" s="208" customFormat="1" ht="12.75">
      <c r="A92" s="220"/>
      <c r="B92" s="248"/>
      <c r="C92" s="226" t="s">
        <v>460</v>
      </c>
      <c r="D92" s="220" t="s">
        <v>8</v>
      </c>
      <c r="E92" s="222">
        <v>49</v>
      </c>
      <c r="F92" s="223"/>
      <c r="G92" s="223">
        <f aca="true" t="shared" si="0" ref="G92:G97">E92*F92</f>
        <v>0</v>
      </c>
      <c r="H92" s="209"/>
      <c r="I92" s="225"/>
      <c r="J92" s="207"/>
      <c r="K92" s="207"/>
    </row>
    <row r="93" spans="1:11" s="208" customFormat="1" ht="12.75">
      <c r="A93" s="220"/>
      <c r="B93" s="220" t="s">
        <v>55</v>
      </c>
      <c r="C93" s="226" t="s">
        <v>56</v>
      </c>
      <c r="D93" s="220" t="s">
        <v>8</v>
      </c>
      <c r="E93" s="246">
        <v>149</v>
      </c>
      <c r="F93" s="223"/>
      <c r="G93" s="223">
        <f t="shared" si="0"/>
        <v>0</v>
      </c>
      <c r="H93" s="241"/>
      <c r="I93" s="209"/>
      <c r="J93" s="207"/>
      <c r="K93" s="207"/>
    </row>
    <row r="94" spans="1:11" s="208" customFormat="1" ht="12.75">
      <c r="A94" s="220"/>
      <c r="B94" s="220" t="s">
        <v>302</v>
      </c>
      <c r="C94" s="226" t="s">
        <v>303</v>
      </c>
      <c r="D94" s="220" t="s">
        <v>8</v>
      </c>
      <c r="E94" s="289">
        <v>4537</v>
      </c>
      <c r="F94" s="223"/>
      <c r="G94" s="223">
        <f t="shared" si="0"/>
        <v>0</v>
      </c>
      <c r="H94" s="224"/>
      <c r="I94" s="225"/>
      <c r="J94" s="207"/>
      <c r="K94" s="207"/>
    </row>
    <row r="95" spans="1:12" s="208" customFormat="1" ht="12.75">
      <c r="A95" s="220"/>
      <c r="B95" s="220" t="s">
        <v>304</v>
      </c>
      <c r="C95" s="226" t="s">
        <v>305</v>
      </c>
      <c r="D95" s="220" t="s">
        <v>8</v>
      </c>
      <c r="E95" s="289">
        <v>1635</v>
      </c>
      <c r="F95" s="223"/>
      <c r="G95" s="223">
        <f t="shared" si="0"/>
        <v>0</v>
      </c>
      <c r="H95" s="224"/>
      <c r="I95" s="225"/>
      <c r="J95" s="207"/>
      <c r="K95" s="207"/>
      <c r="L95" s="289"/>
    </row>
    <row r="96" spans="1:11" s="208" customFormat="1" ht="12.75">
      <c r="A96" s="220" t="s">
        <v>9</v>
      </c>
      <c r="B96" s="220" t="s">
        <v>57</v>
      </c>
      <c r="C96" s="226" t="s">
        <v>58</v>
      </c>
      <c r="D96" s="220" t="s">
        <v>8</v>
      </c>
      <c r="E96" s="246">
        <v>149</v>
      </c>
      <c r="F96" s="223"/>
      <c r="G96" s="223">
        <f t="shared" si="0"/>
        <v>0</v>
      </c>
      <c r="H96" s="241"/>
      <c r="I96" s="209"/>
      <c r="J96" s="207"/>
      <c r="K96" s="207"/>
    </row>
    <row r="97" spans="1:9" s="208" customFormat="1" ht="12.75">
      <c r="A97" s="220" t="s">
        <v>9</v>
      </c>
      <c r="B97" s="220" t="s">
        <v>306</v>
      </c>
      <c r="C97" s="226" t="s">
        <v>307</v>
      </c>
      <c r="D97" s="220" t="s">
        <v>8</v>
      </c>
      <c r="E97" s="222">
        <v>6172</v>
      </c>
      <c r="F97" s="223"/>
      <c r="G97" s="223">
        <f t="shared" si="0"/>
        <v>0</v>
      </c>
      <c r="I97" s="299"/>
    </row>
    <row r="98" spans="1:11" s="208" customFormat="1" ht="12.75">
      <c r="A98" s="220"/>
      <c r="B98" s="220" t="s">
        <v>73</v>
      </c>
      <c r="C98" s="226" t="s">
        <v>181</v>
      </c>
      <c r="D98" s="220"/>
      <c r="E98" s="289"/>
      <c r="F98" s="223"/>
      <c r="G98" s="223"/>
      <c r="H98" s="224"/>
      <c r="I98" s="225"/>
      <c r="J98" s="207"/>
      <c r="K98" s="207"/>
    </row>
    <row r="99" spans="1:11" s="208" customFormat="1" ht="12.75">
      <c r="A99" s="220"/>
      <c r="B99" s="220"/>
      <c r="C99" s="226" t="s">
        <v>182</v>
      </c>
      <c r="D99" s="220" t="s">
        <v>59</v>
      </c>
      <c r="E99" s="289">
        <v>27</v>
      </c>
      <c r="F99" s="223"/>
      <c r="G99" s="223">
        <f>E99*F99</f>
        <v>0</v>
      </c>
      <c r="H99" s="224"/>
      <c r="I99" s="225"/>
      <c r="J99" s="219"/>
      <c r="K99" s="207"/>
    </row>
    <row r="100" spans="1:11" s="208" customFormat="1" ht="12.75">
      <c r="A100" s="220"/>
      <c r="B100" s="220" t="s">
        <v>183</v>
      </c>
      <c r="C100" s="226" t="s">
        <v>184</v>
      </c>
      <c r="D100" s="220"/>
      <c r="E100" s="222"/>
      <c r="F100" s="223"/>
      <c r="G100" s="223"/>
      <c r="H100" s="224"/>
      <c r="I100" s="225"/>
      <c r="J100" s="207"/>
      <c r="K100" s="207"/>
    </row>
    <row r="101" spans="1:11" s="208" customFormat="1" ht="12.75">
      <c r="A101" s="220"/>
      <c r="B101" s="220"/>
      <c r="C101" s="226" t="s">
        <v>185</v>
      </c>
      <c r="D101" s="220" t="s">
        <v>59</v>
      </c>
      <c r="E101" s="222">
        <v>43</v>
      </c>
      <c r="F101" s="223"/>
      <c r="G101" s="223">
        <f>E101*F101</f>
        <v>0</v>
      </c>
      <c r="H101" s="224"/>
      <c r="I101" s="225"/>
      <c r="J101" s="219"/>
      <c r="K101" s="207"/>
    </row>
    <row r="102" spans="1:11" s="208" customFormat="1" ht="12.75">
      <c r="A102" s="220"/>
      <c r="B102" s="220" t="s">
        <v>11</v>
      </c>
      <c r="C102" s="226" t="s">
        <v>186</v>
      </c>
      <c r="D102" s="220"/>
      <c r="E102" s="222"/>
      <c r="F102" s="223"/>
      <c r="G102" s="292"/>
      <c r="H102" s="224"/>
      <c r="I102" s="225"/>
      <c r="J102" s="207"/>
      <c r="K102" s="207"/>
    </row>
    <row r="103" spans="1:11" s="208" customFormat="1" ht="12.75">
      <c r="A103" s="220"/>
      <c r="B103" s="220"/>
      <c r="C103" s="226" t="s">
        <v>187</v>
      </c>
      <c r="D103" s="220" t="s">
        <v>59</v>
      </c>
      <c r="E103" s="222">
        <v>1</v>
      </c>
      <c r="F103" s="223"/>
      <c r="G103" s="223">
        <f>E103*F103</f>
        <v>0</v>
      </c>
      <c r="H103" s="224"/>
      <c r="I103" s="225" t="s">
        <v>188</v>
      </c>
      <c r="J103" s="207"/>
      <c r="K103" s="207"/>
    </row>
    <row r="104" spans="1:7" ht="12.75">
      <c r="A104" s="272"/>
      <c r="B104" s="273"/>
      <c r="C104" s="272" t="s">
        <v>10</v>
      </c>
      <c r="D104" s="274"/>
      <c r="E104" s="275"/>
      <c r="F104" s="275"/>
      <c r="G104" s="277">
        <f>SUM(G35:G103)</f>
        <v>0</v>
      </c>
    </row>
    <row r="105" spans="1:7" ht="12.75">
      <c r="A105" s="645"/>
      <c r="B105" s="646"/>
      <c r="C105" s="647"/>
      <c r="D105" s="648"/>
      <c r="E105" s="649"/>
      <c r="F105" s="649"/>
      <c r="G105" s="651"/>
    </row>
    <row r="106" spans="1:11" s="208" customFormat="1" ht="12.75">
      <c r="A106" s="652"/>
      <c r="B106" s="257" t="s">
        <v>20</v>
      </c>
      <c r="C106" s="256" t="s">
        <v>15</v>
      </c>
      <c r="D106" s="257"/>
      <c r="E106" s="284"/>
      <c r="F106" s="284"/>
      <c r="G106" s="653"/>
      <c r="H106" s="241"/>
      <c r="I106" s="209"/>
      <c r="J106" s="207"/>
      <c r="K106" s="207"/>
    </row>
    <row r="107" spans="1:11" s="303" customFormat="1" ht="11.25">
      <c r="A107" s="657"/>
      <c r="B107" s="658"/>
      <c r="C107" s="659"/>
      <c r="D107" s="658"/>
      <c r="E107" s="660"/>
      <c r="F107" s="660"/>
      <c r="G107" s="661"/>
      <c r="H107" s="241"/>
      <c r="I107" s="209"/>
      <c r="J107" s="302"/>
      <c r="K107" s="207"/>
    </row>
    <row r="108" spans="1:11" s="303" customFormat="1" ht="11.25">
      <c r="A108" s="220"/>
      <c r="B108" s="220" t="s">
        <v>214</v>
      </c>
      <c r="C108" s="304" t="s">
        <v>82</v>
      </c>
      <c r="D108" s="220"/>
      <c r="E108" s="222"/>
      <c r="F108" s="222"/>
      <c r="G108" s="222"/>
      <c r="H108" s="224"/>
      <c r="I108" s="225"/>
      <c r="J108" s="302"/>
      <c r="K108" s="207"/>
    </row>
    <row r="109" spans="1:11" s="303" customFormat="1" ht="11.25">
      <c r="A109" s="220"/>
      <c r="B109" s="220"/>
      <c r="C109" s="226" t="s">
        <v>215</v>
      </c>
      <c r="D109" s="220"/>
      <c r="E109" s="222"/>
      <c r="F109" s="222"/>
      <c r="G109" s="222"/>
      <c r="H109" s="224"/>
      <c r="I109" s="225"/>
      <c r="J109" s="302"/>
      <c r="K109" s="207"/>
    </row>
    <row r="110" spans="1:11" s="303" customFormat="1" ht="11.25">
      <c r="A110" s="220"/>
      <c r="B110" s="220"/>
      <c r="C110" s="226" t="s">
        <v>216</v>
      </c>
      <c r="D110" s="220" t="s">
        <v>8</v>
      </c>
      <c r="E110" s="271">
        <v>1050</v>
      </c>
      <c r="F110" s="223"/>
      <c r="G110" s="223">
        <f>E110*F110</f>
        <v>0</v>
      </c>
      <c r="H110" s="224"/>
      <c r="I110" s="225"/>
      <c r="J110" s="302"/>
      <c r="K110" s="207"/>
    </row>
    <row r="111" spans="1:11" s="303" customFormat="1" ht="11.25">
      <c r="A111" s="220"/>
      <c r="B111" s="220" t="s">
        <v>217</v>
      </c>
      <c r="C111" s="226" t="s">
        <v>218</v>
      </c>
      <c r="D111" s="220"/>
      <c r="E111" s="305"/>
      <c r="F111" s="223"/>
      <c r="G111" s="223"/>
      <c r="H111" s="224"/>
      <c r="I111" s="225"/>
      <c r="J111" s="207"/>
      <c r="K111" s="207"/>
    </row>
    <row r="112" spans="1:11" s="303" customFormat="1" ht="11.25">
      <c r="A112" s="220"/>
      <c r="B112" s="220"/>
      <c r="C112" s="226" t="s">
        <v>488</v>
      </c>
      <c r="D112" s="220" t="s">
        <v>6</v>
      </c>
      <c r="E112" s="305">
        <v>3495</v>
      </c>
      <c r="F112" s="223"/>
      <c r="G112" s="223">
        <f>E112*F112</f>
        <v>0</v>
      </c>
      <c r="H112" s="224"/>
      <c r="I112" s="225"/>
      <c r="J112" s="285"/>
      <c r="K112" s="207"/>
    </row>
    <row r="113" spans="1:11" s="303" customFormat="1" ht="12.75" customHeight="1">
      <c r="A113" s="220"/>
      <c r="B113" s="220" t="s">
        <v>219</v>
      </c>
      <c r="C113" s="226" t="s">
        <v>83</v>
      </c>
      <c r="D113" s="220"/>
      <c r="E113" s="271"/>
      <c r="F113" s="223"/>
      <c r="G113" s="223"/>
      <c r="H113" s="224"/>
      <c r="I113" s="225"/>
      <c r="J113" s="207"/>
      <c r="K113" s="207"/>
    </row>
    <row r="114" spans="1:11" s="303" customFormat="1" ht="12.75" customHeight="1">
      <c r="A114" s="220"/>
      <c r="B114" s="220"/>
      <c r="C114" s="226" t="s">
        <v>489</v>
      </c>
      <c r="D114" s="220" t="s">
        <v>6</v>
      </c>
      <c r="E114" s="305">
        <v>3495</v>
      </c>
      <c r="F114" s="223"/>
      <c r="G114" s="223">
        <f>E114*F114</f>
        <v>0</v>
      </c>
      <c r="H114" s="224"/>
      <c r="I114" s="225"/>
      <c r="J114" s="207"/>
      <c r="K114" s="207"/>
    </row>
    <row r="115" spans="1:10" s="308" customFormat="1" ht="12.75" customHeight="1">
      <c r="A115" s="220"/>
      <c r="B115" s="260" t="s">
        <v>115</v>
      </c>
      <c r="C115" s="221" t="s">
        <v>116</v>
      </c>
      <c r="D115" s="243"/>
      <c r="E115" s="293"/>
      <c r="F115" s="227"/>
      <c r="G115" s="227"/>
      <c r="H115" s="306"/>
      <c r="I115" s="307"/>
      <c r="J115" s="286"/>
    </row>
    <row r="116" spans="1:10" s="308" customFormat="1" ht="12.75" customHeight="1">
      <c r="A116" s="220"/>
      <c r="B116" s="260"/>
      <c r="C116" s="309" t="s">
        <v>117</v>
      </c>
      <c r="D116" s="243" t="s">
        <v>6</v>
      </c>
      <c r="E116" s="293">
        <v>3855</v>
      </c>
      <c r="F116" s="227"/>
      <c r="G116" s="223">
        <f>E116*F116</f>
        <v>0</v>
      </c>
      <c r="H116" s="306"/>
      <c r="I116" s="310" t="s">
        <v>232</v>
      </c>
      <c r="J116" s="286"/>
    </row>
    <row r="117" spans="1:9" ht="12.75" customHeight="1">
      <c r="A117" s="220"/>
      <c r="B117" s="228" t="s">
        <v>233</v>
      </c>
      <c r="C117" s="226" t="s">
        <v>234</v>
      </c>
      <c r="D117" s="220" t="s">
        <v>8</v>
      </c>
      <c r="E117" s="222">
        <v>41</v>
      </c>
      <c r="F117" s="223"/>
      <c r="G117" s="223">
        <f>E117*F117</f>
        <v>0</v>
      </c>
      <c r="H117" s="285"/>
      <c r="I117" s="225"/>
    </row>
    <row r="118" spans="1:12" s="210" customFormat="1" ht="12.75" customHeight="1">
      <c r="A118" s="220"/>
      <c r="B118" s="228" t="s">
        <v>387</v>
      </c>
      <c r="C118" s="226" t="s">
        <v>388</v>
      </c>
      <c r="D118" s="220" t="s">
        <v>8</v>
      </c>
      <c r="E118" s="222">
        <v>80</v>
      </c>
      <c r="F118" s="223"/>
      <c r="G118" s="223">
        <f>E118*F118</f>
        <v>0</v>
      </c>
      <c r="H118" s="288"/>
      <c r="I118" s="225"/>
      <c r="J118" s="209"/>
      <c r="K118" s="287"/>
      <c r="L118" s="287"/>
    </row>
    <row r="119" spans="1:11" s="210" customFormat="1" ht="12.75">
      <c r="A119" s="272"/>
      <c r="B119" s="273"/>
      <c r="C119" s="272" t="s">
        <v>10</v>
      </c>
      <c r="D119" s="274"/>
      <c r="E119" s="275"/>
      <c r="F119" s="275"/>
      <c r="G119" s="277">
        <f>SUM(G108:G118)</f>
        <v>0</v>
      </c>
      <c r="H119" s="241"/>
      <c r="I119" s="209"/>
      <c r="J119" s="207"/>
      <c r="K119" s="207"/>
    </row>
    <row r="120" spans="1:11" s="210" customFormat="1" ht="12.75">
      <c r="A120" s="645"/>
      <c r="B120" s="646"/>
      <c r="C120" s="647"/>
      <c r="D120" s="648"/>
      <c r="E120" s="649"/>
      <c r="F120" s="649"/>
      <c r="G120" s="651"/>
      <c r="H120" s="241"/>
      <c r="I120" s="209"/>
      <c r="J120" s="207"/>
      <c r="K120" s="207"/>
    </row>
    <row r="121" spans="1:11" s="210" customFormat="1" ht="12.75">
      <c r="A121" s="350"/>
      <c r="B121" s="257" t="s">
        <v>29</v>
      </c>
      <c r="C121" s="256" t="s">
        <v>30</v>
      </c>
      <c r="D121" s="312"/>
      <c r="E121" s="313"/>
      <c r="F121" s="313"/>
      <c r="G121" s="662"/>
      <c r="H121" s="241"/>
      <c r="I121" s="209"/>
      <c r="J121" s="207"/>
      <c r="K121" s="207"/>
    </row>
    <row r="122" spans="1:11" s="210" customFormat="1" ht="12.75">
      <c r="A122" s="663"/>
      <c r="B122" s="664"/>
      <c r="C122" s="665"/>
      <c r="D122" s="664"/>
      <c r="E122" s="666"/>
      <c r="F122" s="666"/>
      <c r="G122" s="667"/>
      <c r="H122" s="241"/>
      <c r="I122" s="209"/>
      <c r="J122" s="207"/>
      <c r="K122" s="207"/>
    </row>
    <row r="123" spans="1:9" s="286" customFormat="1" ht="12.75" customHeight="1">
      <c r="A123" s="309"/>
      <c r="B123" s="243" t="s">
        <v>88</v>
      </c>
      <c r="C123" s="309" t="s">
        <v>89</v>
      </c>
      <c r="D123" s="243"/>
      <c r="E123" s="293"/>
      <c r="F123" s="227"/>
      <c r="G123" s="227"/>
      <c r="H123" s="314"/>
      <c r="I123" s="310"/>
    </row>
    <row r="124" spans="1:9" s="286" customFormat="1" ht="12.75" customHeight="1">
      <c r="A124" s="309"/>
      <c r="B124" s="243"/>
      <c r="C124" s="309" t="s">
        <v>236</v>
      </c>
      <c r="D124" s="243" t="s">
        <v>7</v>
      </c>
      <c r="E124" s="293">
        <v>656</v>
      </c>
      <c r="F124" s="227"/>
      <c r="G124" s="227">
        <f>E124*F124</f>
        <v>0</v>
      </c>
      <c r="H124" s="314"/>
      <c r="I124" s="310"/>
    </row>
    <row r="125" spans="1:10" s="210" customFormat="1" ht="12.75">
      <c r="A125" s="243"/>
      <c r="B125" s="228" t="s">
        <v>11</v>
      </c>
      <c r="C125" s="226" t="s">
        <v>118</v>
      </c>
      <c r="D125" s="220"/>
      <c r="E125" s="222"/>
      <c r="F125" s="222"/>
      <c r="G125" s="223"/>
      <c r="I125" s="299"/>
      <c r="J125" s="265"/>
    </row>
    <row r="126" spans="1:10" s="210" customFormat="1" ht="12.75">
      <c r="A126" s="226"/>
      <c r="B126" s="226"/>
      <c r="C126" s="261" t="s">
        <v>238</v>
      </c>
      <c r="D126" s="220"/>
      <c r="E126" s="222"/>
      <c r="F126" s="222"/>
      <c r="G126" s="223"/>
      <c r="I126" s="299"/>
      <c r="J126" s="265"/>
    </row>
    <row r="127" spans="1:10" s="210" customFormat="1" ht="12.75">
      <c r="A127" s="226"/>
      <c r="B127" s="226"/>
      <c r="C127" s="226" t="s">
        <v>420</v>
      </c>
      <c r="D127" s="220"/>
      <c r="E127" s="222"/>
      <c r="F127" s="222"/>
      <c r="G127" s="223"/>
      <c r="I127" s="299"/>
      <c r="J127" s="265"/>
    </row>
    <row r="128" spans="1:10" s="210" customFormat="1" ht="12.75">
      <c r="A128" s="226"/>
      <c r="B128" s="226"/>
      <c r="C128" s="226" t="s">
        <v>119</v>
      </c>
      <c r="D128" s="220" t="s">
        <v>7</v>
      </c>
      <c r="E128" s="222">
        <v>80</v>
      </c>
      <c r="F128" s="223"/>
      <c r="G128" s="227">
        <f>E128*F128</f>
        <v>0</v>
      </c>
      <c r="I128" s="299"/>
      <c r="J128" s="265"/>
    </row>
    <row r="129" spans="1:10" s="210" customFormat="1" ht="12.75">
      <c r="A129" s="226"/>
      <c r="B129" s="220" t="s">
        <v>241</v>
      </c>
      <c r="C129" s="226" t="s">
        <v>242</v>
      </c>
      <c r="D129" s="220"/>
      <c r="E129" s="222"/>
      <c r="F129" s="222"/>
      <c r="G129" s="222"/>
      <c r="I129" s="299"/>
      <c r="J129" s="265"/>
    </row>
    <row r="130" spans="1:10" s="210" customFormat="1" ht="12.75">
      <c r="A130" s="226"/>
      <c r="B130" s="269"/>
      <c r="C130" s="226" t="s">
        <v>243</v>
      </c>
      <c r="D130" s="220"/>
      <c r="E130" s="222"/>
      <c r="F130" s="223"/>
      <c r="G130" s="222"/>
      <c r="I130" s="299"/>
      <c r="J130" s="265"/>
    </row>
    <row r="131" spans="1:10" s="210" customFormat="1" ht="12.75">
      <c r="A131" s="226"/>
      <c r="B131" s="226"/>
      <c r="C131" s="226" t="s">
        <v>244</v>
      </c>
      <c r="D131" s="220" t="s">
        <v>6</v>
      </c>
      <c r="E131" s="222">
        <v>30</v>
      </c>
      <c r="F131" s="223"/>
      <c r="G131" s="227">
        <f>E131*F131</f>
        <v>0</v>
      </c>
      <c r="J131" s="265"/>
    </row>
    <row r="132" spans="1:10" s="210" customFormat="1" ht="12.75" customHeight="1">
      <c r="A132" s="220"/>
      <c r="B132" s="228" t="s">
        <v>11</v>
      </c>
      <c r="C132" s="226" t="s">
        <v>245</v>
      </c>
      <c r="D132" s="220"/>
      <c r="E132" s="222"/>
      <c r="F132" s="223"/>
      <c r="G132" s="292"/>
      <c r="H132" s="288"/>
      <c r="I132" s="225"/>
      <c r="J132" s="207"/>
    </row>
    <row r="133" spans="1:10" s="210" customFormat="1" ht="12.75" customHeight="1">
      <c r="A133" s="220"/>
      <c r="B133" s="228"/>
      <c r="C133" s="226" t="s">
        <v>246</v>
      </c>
      <c r="D133" s="220"/>
      <c r="E133" s="222"/>
      <c r="F133" s="223"/>
      <c r="G133" s="292"/>
      <c r="H133" s="288"/>
      <c r="I133" s="225"/>
      <c r="J133" s="207"/>
    </row>
    <row r="134" spans="1:10" s="210" customFormat="1" ht="12.75" customHeight="1">
      <c r="A134" s="220"/>
      <c r="B134" s="228"/>
      <c r="C134" s="226" t="s">
        <v>247</v>
      </c>
      <c r="D134" s="220"/>
      <c r="E134" s="222"/>
      <c r="F134" s="223"/>
      <c r="G134" s="292"/>
      <c r="H134" s="288"/>
      <c r="I134" s="225"/>
      <c r="J134" s="207"/>
    </row>
    <row r="135" spans="1:10" s="210" customFormat="1" ht="12.75">
      <c r="A135" s="226"/>
      <c r="B135" s="226"/>
      <c r="C135" s="226" t="s">
        <v>139</v>
      </c>
      <c r="D135" s="220" t="s">
        <v>6</v>
      </c>
      <c r="E135" s="222">
        <v>34</v>
      </c>
      <c r="F135" s="315"/>
      <c r="G135" s="227">
        <f>E135*F135</f>
        <v>0</v>
      </c>
      <c r="I135" s="299"/>
      <c r="J135" s="265"/>
    </row>
    <row r="136" spans="1:10" s="210" customFormat="1" ht="12.75" customHeight="1">
      <c r="A136" s="220"/>
      <c r="B136" s="228" t="s">
        <v>11</v>
      </c>
      <c r="C136" s="226" t="s">
        <v>239</v>
      </c>
      <c r="D136" s="220"/>
      <c r="E136" s="222"/>
      <c r="F136" s="223"/>
      <c r="G136" s="292"/>
      <c r="H136" s="288"/>
      <c r="I136" s="225"/>
      <c r="J136" s="207"/>
    </row>
    <row r="137" spans="1:10" s="210" customFormat="1" ht="12.75" customHeight="1">
      <c r="A137" s="220"/>
      <c r="B137" s="228"/>
      <c r="C137" s="226" t="s">
        <v>240</v>
      </c>
      <c r="D137" s="220" t="s">
        <v>6</v>
      </c>
      <c r="E137" s="222">
        <v>6</v>
      </c>
      <c r="F137" s="223"/>
      <c r="G137" s="227">
        <f>E137*F137</f>
        <v>0</v>
      </c>
      <c r="H137" s="288"/>
      <c r="I137" s="225"/>
      <c r="J137" s="207"/>
    </row>
    <row r="138" spans="1:11" s="210" customFormat="1" ht="12.75" customHeight="1">
      <c r="A138" s="226"/>
      <c r="B138" s="319" t="s">
        <v>120</v>
      </c>
      <c r="C138" s="309" t="s">
        <v>415</v>
      </c>
      <c r="D138" s="220"/>
      <c r="E138" s="222"/>
      <c r="F138" s="222"/>
      <c r="G138" s="222"/>
      <c r="H138" s="224"/>
      <c r="I138" s="225"/>
      <c r="J138" s="207"/>
      <c r="K138" s="207"/>
    </row>
    <row r="139" spans="1:11" s="210" customFormat="1" ht="12.75" customHeight="1">
      <c r="A139" s="226"/>
      <c r="B139" s="220"/>
      <c r="C139" s="261" t="s">
        <v>416</v>
      </c>
      <c r="D139" s="220"/>
      <c r="E139" s="222"/>
      <c r="F139" s="222"/>
      <c r="G139" s="222"/>
      <c r="H139" s="224"/>
      <c r="I139" s="225"/>
      <c r="J139" s="207"/>
      <c r="K139" s="207"/>
    </row>
    <row r="140" spans="1:11" s="210" customFormat="1" ht="12.75" customHeight="1">
      <c r="A140" s="226"/>
      <c r="B140" s="220"/>
      <c r="C140" s="261" t="s">
        <v>418</v>
      </c>
      <c r="D140" s="220"/>
      <c r="E140" s="222"/>
      <c r="F140" s="222"/>
      <c r="G140" s="222"/>
      <c r="H140" s="224"/>
      <c r="I140" s="225"/>
      <c r="J140" s="207"/>
      <c r="K140" s="207"/>
    </row>
    <row r="141" spans="1:11" s="210" customFormat="1" ht="12.75" customHeight="1">
      <c r="A141" s="226"/>
      <c r="B141" s="220"/>
      <c r="C141" s="226" t="s">
        <v>419</v>
      </c>
      <c r="D141" s="243"/>
      <c r="E141" s="293"/>
      <c r="F141" s="227"/>
      <c r="G141" s="292"/>
      <c r="H141" s="224"/>
      <c r="I141" s="225"/>
      <c r="J141" s="207"/>
      <c r="K141" s="207"/>
    </row>
    <row r="142" spans="1:11" s="210" customFormat="1" ht="12.75" customHeight="1">
      <c r="A142" s="226"/>
      <c r="B142" s="220"/>
      <c r="C142" s="226" t="s">
        <v>417</v>
      </c>
      <c r="D142" s="243" t="s">
        <v>7</v>
      </c>
      <c r="E142" s="293">
        <v>60</v>
      </c>
      <c r="F142" s="227"/>
      <c r="G142" s="227">
        <f>E142*F142</f>
        <v>0</v>
      </c>
      <c r="H142" s="224"/>
      <c r="I142" s="225"/>
      <c r="J142" s="207"/>
      <c r="K142" s="207"/>
    </row>
    <row r="143" spans="1:10" s="210" customFormat="1" ht="12.75">
      <c r="A143" s="226"/>
      <c r="B143" s="220" t="s">
        <v>121</v>
      </c>
      <c r="C143" s="226" t="s">
        <v>122</v>
      </c>
      <c r="D143" s="220"/>
      <c r="E143" s="222"/>
      <c r="F143" s="222"/>
      <c r="G143" s="223"/>
      <c r="I143" s="299"/>
      <c r="J143" s="265"/>
    </row>
    <row r="144" spans="1:10" s="210" customFormat="1" ht="12.75">
      <c r="A144" s="226"/>
      <c r="B144" s="220"/>
      <c r="C144" s="226" t="s">
        <v>123</v>
      </c>
      <c r="D144" s="220"/>
      <c r="E144" s="222"/>
      <c r="F144" s="222"/>
      <c r="G144" s="223"/>
      <c r="I144" s="299"/>
      <c r="J144" s="265"/>
    </row>
    <row r="145" spans="1:10" s="210" customFormat="1" ht="12.75">
      <c r="A145" s="226"/>
      <c r="B145" s="220"/>
      <c r="C145" s="226" t="s">
        <v>248</v>
      </c>
      <c r="D145" s="220" t="s">
        <v>7</v>
      </c>
      <c r="E145" s="222">
        <v>360</v>
      </c>
      <c r="F145" s="223"/>
      <c r="G145" s="227">
        <f>E145*F145</f>
        <v>0</v>
      </c>
      <c r="I145" s="299"/>
      <c r="J145" s="265"/>
    </row>
    <row r="146" spans="1:9" s="286" customFormat="1" ht="12.75" customHeight="1">
      <c r="A146" s="261"/>
      <c r="B146" s="243" t="s">
        <v>124</v>
      </c>
      <c r="C146" s="261" t="s">
        <v>122</v>
      </c>
      <c r="D146" s="243"/>
      <c r="E146" s="293"/>
      <c r="F146" s="227"/>
      <c r="G146" s="227"/>
      <c r="H146" s="314"/>
      <c r="I146" s="310"/>
    </row>
    <row r="147" spans="1:9" s="286" customFormat="1" ht="12.75" customHeight="1">
      <c r="A147" s="261"/>
      <c r="B147" s="243"/>
      <c r="C147" s="261" t="s">
        <v>123</v>
      </c>
      <c r="D147" s="243"/>
      <c r="E147" s="293"/>
      <c r="F147" s="227"/>
      <c r="G147" s="227"/>
      <c r="H147" s="314"/>
      <c r="I147" s="310"/>
    </row>
    <row r="148" spans="1:9" s="286" customFormat="1" ht="12.75" customHeight="1">
      <c r="A148" s="261"/>
      <c r="B148" s="243"/>
      <c r="C148" s="261" t="s">
        <v>126</v>
      </c>
      <c r="D148" s="243" t="s">
        <v>7</v>
      </c>
      <c r="E148" s="293">
        <v>112</v>
      </c>
      <c r="F148" s="227"/>
      <c r="G148" s="227">
        <f>E148*F148</f>
        <v>0</v>
      </c>
      <c r="H148" s="314"/>
      <c r="I148" s="310"/>
    </row>
    <row r="149" spans="1:9" s="286" customFormat="1" ht="12.75" customHeight="1">
      <c r="A149" s="261"/>
      <c r="B149" s="243" t="s">
        <v>125</v>
      </c>
      <c r="C149" s="261" t="s">
        <v>122</v>
      </c>
      <c r="D149" s="243"/>
      <c r="E149" s="293"/>
      <c r="F149" s="227"/>
      <c r="G149" s="227"/>
      <c r="H149" s="314"/>
      <c r="I149" s="310"/>
    </row>
    <row r="150" spans="1:9" s="286" customFormat="1" ht="12.75" customHeight="1">
      <c r="A150" s="261"/>
      <c r="B150" s="243"/>
      <c r="C150" s="261" t="s">
        <v>123</v>
      </c>
      <c r="D150" s="243"/>
      <c r="E150" s="293"/>
      <c r="F150" s="227"/>
      <c r="G150" s="227"/>
      <c r="H150" s="314"/>
      <c r="I150" s="310"/>
    </row>
    <row r="151" spans="1:9" s="286" customFormat="1" ht="12.75" customHeight="1">
      <c r="A151" s="261"/>
      <c r="B151" s="243"/>
      <c r="C151" s="261" t="s">
        <v>423</v>
      </c>
      <c r="D151" s="243" t="s">
        <v>7</v>
      </c>
      <c r="E151" s="293">
        <v>25</v>
      </c>
      <c r="F151" s="227"/>
      <c r="G151" s="227">
        <f>E151*F151</f>
        <v>0</v>
      </c>
      <c r="H151" s="314"/>
      <c r="I151" s="310"/>
    </row>
    <row r="152" spans="1:9" s="286" customFormat="1" ht="12.75" customHeight="1">
      <c r="A152" s="261"/>
      <c r="B152" s="243" t="s">
        <v>125</v>
      </c>
      <c r="C152" s="261" t="s">
        <v>122</v>
      </c>
      <c r="D152" s="243"/>
      <c r="E152" s="293"/>
      <c r="F152" s="227"/>
      <c r="G152" s="227"/>
      <c r="H152" s="314"/>
      <c r="I152" s="310"/>
    </row>
    <row r="153" spans="1:9" s="286" customFormat="1" ht="12.75" customHeight="1">
      <c r="A153" s="261"/>
      <c r="B153" s="243"/>
      <c r="C153" s="261" t="s">
        <v>123</v>
      </c>
      <c r="D153" s="243"/>
      <c r="E153" s="293"/>
      <c r="F153" s="227"/>
      <c r="G153" s="227"/>
      <c r="H153" s="314"/>
      <c r="I153" s="310"/>
    </row>
    <row r="154" spans="1:9" s="286" customFormat="1" ht="12.75" customHeight="1">
      <c r="A154" s="261"/>
      <c r="B154" s="243"/>
      <c r="C154" s="261" t="s">
        <v>249</v>
      </c>
      <c r="D154" s="243" t="s">
        <v>7</v>
      </c>
      <c r="E154" s="293">
        <v>63</v>
      </c>
      <c r="F154" s="227"/>
      <c r="G154" s="227">
        <f>E154*F154</f>
        <v>0</v>
      </c>
      <c r="H154" s="314"/>
      <c r="I154" s="310"/>
    </row>
    <row r="155" spans="1:9" s="286" customFormat="1" ht="12.75" customHeight="1">
      <c r="A155" s="261"/>
      <c r="B155" s="243" t="s">
        <v>125</v>
      </c>
      <c r="C155" s="261" t="s">
        <v>122</v>
      </c>
      <c r="D155" s="243"/>
      <c r="E155" s="293"/>
      <c r="F155" s="227"/>
      <c r="G155" s="227"/>
      <c r="H155" s="314"/>
      <c r="I155" s="310"/>
    </row>
    <row r="156" spans="1:9" s="286" customFormat="1" ht="12.75" customHeight="1">
      <c r="A156" s="261"/>
      <c r="B156" s="243"/>
      <c r="C156" s="261" t="s">
        <v>123</v>
      </c>
      <c r="D156" s="243"/>
      <c r="E156" s="293"/>
      <c r="F156" s="227"/>
      <c r="G156" s="227"/>
      <c r="H156" s="314"/>
      <c r="I156" s="310"/>
    </row>
    <row r="157" spans="1:9" s="286" customFormat="1" ht="12.75" customHeight="1">
      <c r="A157" s="261"/>
      <c r="B157" s="243"/>
      <c r="C157" s="261" t="s">
        <v>424</v>
      </c>
      <c r="D157" s="243" t="s">
        <v>7</v>
      </c>
      <c r="E157" s="293">
        <v>70</v>
      </c>
      <c r="F157" s="227"/>
      <c r="G157" s="227">
        <f>E157*F157</f>
        <v>0</v>
      </c>
      <c r="H157" s="314"/>
      <c r="I157" s="310"/>
    </row>
    <row r="158" spans="1:10" s="210" customFormat="1" ht="12.75">
      <c r="A158" s="220"/>
      <c r="B158" s="220" t="s">
        <v>253</v>
      </c>
      <c r="C158" s="226" t="s">
        <v>250</v>
      </c>
      <c r="D158" s="220"/>
      <c r="E158" s="222"/>
      <c r="F158" s="223"/>
      <c r="G158" s="223"/>
      <c r="I158" s="299"/>
      <c r="J158" s="265"/>
    </row>
    <row r="159" spans="1:10" s="210" customFormat="1" ht="12.75">
      <c r="A159" s="220"/>
      <c r="B159" s="220"/>
      <c r="C159" s="226" t="s">
        <v>254</v>
      </c>
      <c r="D159" s="220"/>
      <c r="E159" s="222"/>
      <c r="F159" s="223"/>
      <c r="G159" s="227"/>
      <c r="I159" s="299"/>
      <c r="J159" s="265"/>
    </row>
    <row r="160" spans="1:10" s="210" customFormat="1" ht="12.75">
      <c r="A160" s="226"/>
      <c r="B160" s="226"/>
      <c r="C160" s="226" t="s">
        <v>255</v>
      </c>
      <c r="D160" s="220"/>
      <c r="E160" s="222"/>
      <c r="F160" s="315"/>
      <c r="G160" s="227"/>
      <c r="I160" s="299"/>
      <c r="J160" s="265"/>
    </row>
    <row r="161" spans="1:10" s="210" customFormat="1" ht="12.75">
      <c r="A161" s="226"/>
      <c r="B161" s="226"/>
      <c r="C161" s="226" t="s">
        <v>256</v>
      </c>
      <c r="D161" s="220" t="s">
        <v>5</v>
      </c>
      <c r="E161" s="222">
        <v>12</v>
      </c>
      <c r="F161" s="223"/>
      <c r="G161" s="227">
        <f>E161*F161</f>
        <v>0</v>
      </c>
      <c r="I161" s="299"/>
      <c r="J161" s="265"/>
    </row>
    <row r="162" spans="1:10" s="210" customFormat="1" ht="12.75">
      <c r="A162" s="226"/>
      <c r="B162" s="220" t="s">
        <v>251</v>
      </c>
      <c r="C162" s="261" t="s">
        <v>127</v>
      </c>
      <c r="D162" s="220"/>
      <c r="E162" s="222"/>
      <c r="F162" s="223"/>
      <c r="G162" s="223"/>
      <c r="I162" s="299"/>
      <c r="J162" s="265"/>
    </row>
    <row r="163" spans="1:10" s="210" customFormat="1" ht="12.75">
      <c r="A163" s="226"/>
      <c r="B163" s="220"/>
      <c r="C163" s="261" t="s">
        <v>252</v>
      </c>
      <c r="D163" s="220"/>
      <c r="E163" s="222"/>
      <c r="F163" s="223"/>
      <c r="G163" s="227"/>
      <c r="I163" s="299"/>
      <c r="J163" s="265"/>
    </row>
    <row r="164" spans="1:10" s="210" customFormat="1" ht="12.75">
      <c r="A164" s="226"/>
      <c r="B164" s="226"/>
      <c r="C164" s="226" t="s">
        <v>255</v>
      </c>
      <c r="D164" s="220"/>
      <c r="E164" s="222"/>
      <c r="F164" s="315"/>
      <c r="G164" s="227"/>
      <c r="I164" s="299"/>
      <c r="J164" s="265"/>
    </row>
    <row r="165" spans="1:10" s="210" customFormat="1" ht="12.75">
      <c r="A165" s="226"/>
      <c r="B165" s="226"/>
      <c r="C165" s="226" t="s">
        <v>256</v>
      </c>
      <c r="D165" s="220" t="s">
        <v>5</v>
      </c>
      <c r="E165" s="222">
        <v>2</v>
      </c>
      <c r="F165" s="223"/>
      <c r="G165" s="227">
        <f>E165*F165</f>
        <v>0</v>
      </c>
      <c r="I165" s="299"/>
      <c r="J165" s="265"/>
    </row>
    <row r="166" spans="1:11" s="210" customFormat="1" ht="12.75">
      <c r="A166" s="226"/>
      <c r="B166" s="220" t="s">
        <v>120</v>
      </c>
      <c r="C166" s="311" t="s">
        <v>132</v>
      </c>
      <c r="D166" s="220"/>
      <c r="E166" s="222"/>
      <c r="F166" s="223"/>
      <c r="G166" s="223"/>
      <c r="H166" s="224"/>
      <c r="I166" s="225"/>
      <c r="J166" s="207"/>
      <c r="K166" s="207"/>
    </row>
    <row r="167" spans="1:11" s="210" customFormat="1" ht="12.75">
      <c r="A167" s="226"/>
      <c r="B167" s="220"/>
      <c r="C167" s="311" t="s">
        <v>133</v>
      </c>
      <c r="D167" s="220" t="s">
        <v>5</v>
      </c>
      <c r="E167" s="222">
        <v>30</v>
      </c>
      <c r="F167" s="223"/>
      <c r="G167" s="227">
        <f>E167*F167</f>
        <v>0</v>
      </c>
      <c r="H167" s="224"/>
      <c r="I167" s="225"/>
      <c r="J167" s="207"/>
      <c r="K167" s="207"/>
    </row>
    <row r="168" spans="1:11" s="210" customFormat="1" ht="12.75">
      <c r="A168" s="226"/>
      <c r="B168" s="220" t="s">
        <v>120</v>
      </c>
      <c r="C168" s="311" t="s">
        <v>134</v>
      </c>
      <c r="D168" s="220"/>
      <c r="E168" s="222"/>
      <c r="F168" s="223"/>
      <c r="G168" s="223"/>
      <c r="H168" s="224"/>
      <c r="I168" s="225"/>
      <c r="J168" s="207"/>
      <c r="K168" s="207"/>
    </row>
    <row r="169" spans="1:11" s="210" customFormat="1" ht="12.75">
      <c r="A169" s="226"/>
      <c r="B169" s="220"/>
      <c r="C169" s="311" t="s">
        <v>135</v>
      </c>
      <c r="D169" s="220" t="s">
        <v>5</v>
      </c>
      <c r="E169" s="222">
        <v>35</v>
      </c>
      <c r="F169" s="223"/>
      <c r="G169" s="227">
        <f>E169*F169</f>
        <v>0</v>
      </c>
      <c r="H169" s="224"/>
      <c r="I169" s="225"/>
      <c r="J169" s="207"/>
      <c r="K169" s="207"/>
    </row>
    <row r="170" spans="1:10" s="210" customFormat="1" ht="12.75">
      <c r="A170" s="220" t="s">
        <v>9</v>
      </c>
      <c r="B170" s="220" t="s">
        <v>110</v>
      </c>
      <c r="C170" s="226" t="s">
        <v>113</v>
      </c>
      <c r="D170" s="220"/>
      <c r="E170" s="222"/>
      <c r="F170" s="223"/>
      <c r="G170" s="223"/>
      <c r="H170" s="271"/>
      <c r="I170" s="225"/>
      <c r="J170" s="265"/>
    </row>
    <row r="171" spans="1:10" s="210" customFormat="1" ht="12.75">
      <c r="A171" s="220"/>
      <c r="B171" s="220"/>
      <c r="C171" s="226" t="s">
        <v>111</v>
      </c>
      <c r="D171" s="220"/>
      <c r="E171" s="222"/>
      <c r="F171" s="223"/>
      <c r="G171" s="223"/>
      <c r="H171" s="271"/>
      <c r="I171" s="225"/>
      <c r="J171" s="265"/>
    </row>
    <row r="172" spans="1:10" s="210" customFormat="1" ht="12.75">
      <c r="A172" s="220"/>
      <c r="B172" s="220"/>
      <c r="C172" s="226" t="s">
        <v>112</v>
      </c>
      <c r="D172" s="220" t="s">
        <v>5</v>
      </c>
      <c r="E172" s="222">
        <v>2</v>
      </c>
      <c r="F172" s="223"/>
      <c r="G172" s="227">
        <f>E172*F172</f>
        <v>0</v>
      </c>
      <c r="H172" s="271"/>
      <c r="I172" s="225"/>
      <c r="J172" s="265"/>
    </row>
    <row r="173" spans="1:10" s="210" customFormat="1" ht="12.75">
      <c r="A173" s="220"/>
      <c r="B173" s="220" t="s">
        <v>130</v>
      </c>
      <c r="C173" s="226" t="s">
        <v>128</v>
      </c>
      <c r="D173" s="220"/>
      <c r="E173" s="222"/>
      <c r="F173" s="223"/>
      <c r="G173" s="223"/>
      <c r="H173" s="224"/>
      <c r="I173" s="225"/>
      <c r="J173" s="207"/>
    </row>
    <row r="174" spans="1:10" s="210" customFormat="1" ht="12.75">
      <c r="A174" s="220"/>
      <c r="B174" s="220"/>
      <c r="C174" s="226" t="s">
        <v>129</v>
      </c>
      <c r="D174" s="220"/>
      <c r="E174" s="222"/>
      <c r="F174" s="223"/>
      <c r="G174" s="223"/>
      <c r="H174" s="224"/>
      <c r="I174" s="225"/>
      <c r="J174" s="207"/>
    </row>
    <row r="175" spans="1:10" s="210" customFormat="1" ht="12.75">
      <c r="A175" s="220"/>
      <c r="B175" s="220"/>
      <c r="C175" s="226" t="s">
        <v>131</v>
      </c>
      <c r="D175" s="220" t="s">
        <v>5</v>
      </c>
      <c r="E175" s="222">
        <v>12</v>
      </c>
      <c r="F175" s="223"/>
      <c r="G175" s="227">
        <f>E175*F175</f>
        <v>0</v>
      </c>
      <c r="H175" s="224"/>
      <c r="I175" s="225"/>
      <c r="J175" s="316"/>
    </row>
    <row r="176" spans="1:11" s="210" customFormat="1" ht="12.75">
      <c r="A176" s="220"/>
      <c r="B176" s="220" t="s">
        <v>257</v>
      </c>
      <c r="C176" s="221" t="s">
        <v>137</v>
      </c>
      <c r="D176" s="220"/>
      <c r="E176" s="222"/>
      <c r="F176" s="223"/>
      <c r="G176" s="223"/>
      <c r="H176" s="224"/>
      <c r="I176" s="225"/>
      <c r="J176" s="207"/>
      <c r="K176" s="207"/>
    </row>
    <row r="177" spans="1:11" s="210" customFormat="1" ht="12.75">
      <c r="A177" s="220"/>
      <c r="B177" s="220"/>
      <c r="C177" s="226" t="s">
        <v>258</v>
      </c>
      <c r="D177" s="220" t="s">
        <v>7</v>
      </c>
      <c r="E177" s="222">
        <v>8</v>
      </c>
      <c r="F177" s="223"/>
      <c r="G177" s="227">
        <f>E177*F177</f>
        <v>0</v>
      </c>
      <c r="H177" s="224"/>
      <c r="I177" s="225"/>
      <c r="J177" s="207"/>
      <c r="K177" s="207"/>
    </row>
    <row r="178" spans="1:11" s="210" customFormat="1" ht="12.75">
      <c r="A178" s="220"/>
      <c r="B178" s="228" t="s">
        <v>11</v>
      </c>
      <c r="C178" s="221" t="s">
        <v>259</v>
      </c>
      <c r="D178" s="220"/>
      <c r="E178" s="222"/>
      <c r="F178" s="223"/>
      <c r="G178" s="223"/>
      <c r="H178" s="224"/>
      <c r="I178" s="225"/>
      <c r="J178" s="207"/>
      <c r="K178" s="207"/>
    </row>
    <row r="179" spans="1:11" s="210" customFormat="1" ht="12.75">
      <c r="A179" s="220"/>
      <c r="B179" s="220"/>
      <c r="C179" s="226" t="s">
        <v>260</v>
      </c>
      <c r="D179" s="220"/>
      <c r="E179" s="222"/>
      <c r="F179" s="223"/>
      <c r="G179" s="223"/>
      <c r="H179" s="224"/>
      <c r="I179" s="225"/>
      <c r="J179" s="207"/>
      <c r="K179" s="207"/>
    </row>
    <row r="180" spans="1:11" s="210" customFormat="1" ht="12.75">
      <c r="A180" s="220"/>
      <c r="B180" s="220"/>
      <c r="C180" s="226" t="s">
        <v>261</v>
      </c>
      <c r="D180" s="220" t="s">
        <v>7</v>
      </c>
      <c r="E180" s="222">
        <v>8</v>
      </c>
      <c r="F180" s="223"/>
      <c r="G180" s="227">
        <f>E180*F180</f>
        <v>0</v>
      </c>
      <c r="H180" s="224"/>
      <c r="I180" s="225"/>
      <c r="J180" s="207"/>
      <c r="K180" s="207"/>
    </row>
    <row r="181" spans="1:11" s="210" customFormat="1" ht="12.75">
      <c r="A181" s="220"/>
      <c r="B181" s="220" t="s">
        <v>136</v>
      </c>
      <c r="C181" s="221" t="s">
        <v>137</v>
      </c>
      <c r="D181" s="220"/>
      <c r="E181" s="222"/>
      <c r="F181" s="223"/>
      <c r="G181" s="223"/>
      <c r="H181" s="224"/>
      <c r="I181" s="225"/>
      <c r="J181" s="207"/>
      <c r="K181" s="207"/>
    </row>
    <row r="182" spans="1:11" s="210" customFormat="1" ht="12.75">
      <c r="A182" s="220"/>
      <c r="B182" s="220"/>
      <c r="C182" s="226" t="s">
        <v>138</v>
      </c>
      <c r="D182" s="220" t="s">
        <v>7</v>
      </c>
      <c r="E182" s="222">
        <v>8</v>
      </c>
      <c r="F182" s="223"/>
      <c r="G182" s="227">
        <f>E182*F182</f>
        <v>0</v>
      </c>
      <c r="H182" s="224"/>
      <c r="I182" s="225"/>
      <c r="J182" s="207"/>
      <c r="K182" s="207"/>
    </row>
    <row r="183" spans="1:11" s="210" customFormat="1" ht="12.75">
      <c r="A183" s="220"/>
      <c r="B183" s="220" t="s">
        <v>421</v>
      </c>
      <c r="C183" s="221" t="s">
        <v>259</v>
      </c>
      <c r="D183" s="220"/>
      <c r="E183" s="222"/>
      <c r="F183" s="223"/>
      <c r="G183" s="223"/>
      <c r="H183" s="224"/>
      <c r="I183" s="225"/>
      <c r="J183" s="207"/>
      <c r="K183" s="207"/>
    </row>
    <row r="184" spans="1:11" s="210" customFormat="1" ht="12.75">
      <c r="A184" s="220"/>
      <c r="B184" s="220"/>
      <c r="C184" s="226" t="s">
        <v>422</v>
      </c>
      <c r="D184" s="220"/>
      <c r="E184" s="222"/>
      <c r="F184" s="223"/>
      <c r="G184" s="223"/>
      <c r="H184" s="224"/>
      <c r="I184" s="225"/>
      <c r="J184" s="207"/>
      <c r="K184" s="207"/>
    </row>
    <row r="185" spans="1:11" s="210" customFormat="1" ht="12.75">
      <c r="A185" s="220"/>
      <c r="B185" s="220"/>
      <c r="C185" s="226" t="s">
        <v>261</v>
      </c>
      <c r="D185" s="220" t="s">
        <v>7</v>
      </c>
      <c r="E185" s="222">
        <v>8</v>
      </c>
      <c r="F185" s="223"/>
      <c r="G185" s="227">
        <f>E185*F185</f>
        <v>0</v>
      </c>
      <c r="H185" s="224"/>
      <c r="I185" s="225"/>
      <c r="J185" s="207"/>
      <c r="K185" s="207"/>
    </row>
    <row r="186" spans="1:10" s="210" customFormat="1" ht="12.75">
      <c r="A186" s="226"/>
      <c r="B186" s="220" t="s">
        <v>406</v>
      </c>
      <c r="C186" s="226" t="s">
        <v>407</v>
      </c>
      <c r="D186" s="220"/>
      <c r="E186" s="222"/>
      <c r="F186" s="223"/>
      <c r="G186" s="223"/>
      <c r="I186" s="299"/>
      <c r="J186" s="265"/>
    </row>
    <row r="187" spans="1:10" s="210" customFormat="1" ht="12.75">
      <c r="A187" s="226"/>
      <c r="B187" s="220"/>
      <c r="C187" s="226" t="s">
        <v>408</v>
      </c>
      <c r="D187" s="220" t="s">
        <v>7</v>
      </c>
      <c r="E187" s="222">
        <v>14</v>
      </c>
      <c r="F187" s="223"/>
      <c r="G187" s="227">
        <f>E187*F187</f>
        <v>0</v>
      </c>
      <c r="I187" s="299"/>
      <c r="J187" s="265"/>
    </row>
    <row r="188" spans="1:10" s="210" customFormat="1" ht="12.75">
      <c r="A188" s="226"/>
      <c r="B188" s="220" t="s">
        <v>409</v>
      </c>
      <c r="C188" s="226" t="s">
        <v>410</v>
      </c>
      <c r="D188" s="220"/>
      <c r="E188" s="222"/>
      <c r="F188" s="223"/>
      <c r="G188" s="223"/>
      <c r="I188" s="299"/>
      <c r="J188" s="265"/>
    </row>
    <row r="189" spans="1:10" s="210" customFormat="1" ht="12.75">
      <c r="A189" s="226"/>
      <c r="B189" s="220"/>
      <c r="C189" s="226" t="s">
        <v>411</v>
      </c>
      <c r="D189" s="220"/>
      <c r="E189" s="222"/>
      <c r="F189" s="223"/>
      <c r="G189" s="223"/>
      <c r="I189" s="299"/>
      <c r="J189" s="265"/>
    </row>
    <row r="190" spans="1:10" s="210" customFormat="1" ht="12.75">
      <c r="A190" s="226"/>
      <c r="B190" s="220"/>
      <c r="C190" s="226" t="s">
        <v>261</v>
      </c>
      <c r="D190" s="220" t="s">
        <v>7</v>
      </c>
      <c r="E190" s="222">
        <v>14</v>
      </c>
      <c r="F190" s="223"/>
      <c r="G190" s="227">
        <f>E190*F190</f>
        <v>0</v>
      </c>
      <c r="I190" s="299"/>
      <c r="J190" s="265"/>
    </row>
    <row r="191" spans="1:11" s="210" customFormat="1" ht="12.75">
      <c r="A191" s="220"/>
      <c r="B191" s="317" t="s">
        <v>262</v>
      </c>
      <c r="C191" s="261" t="s">
        <v>263</v>
      </c>
      <c r="D191" s="220"/>
      <c r="E191" s="222"/>
      <c r="F191" s="223"/>
      <c r="G191" s="223"/>
      <c r="H191" s="224"/>
      <c r="I191" s="225"/>
      <c r="J191" s="207"/>
      <c r="K191" s="207"/>
    </row>
    <row r="192" spans="1:11" s="210" customFormat="1" ht="12.75">
      <c r="A192" s="220"/>
      <c r="B192" s="220"/>
      <c r="C192" s="226" t="s">
        <v>264</v>
      </c>
      <c r="D192" s="220"/>
      <c r="E192" s="222"/>
      <c r="F192" s="223"/>
      <c r="G192" s="223"/>
      <c r="H192" s="224"/>
      <c r="I192" s="225"/>
      <c r="J192" s="207"/>
      <c r="K192" s="207"/>
    </row>
    <row r="193" spans="1:11" s="210" customFormat="1" ht="12.75">
      <c r="A193" s="220"/>
      <c r="B193" s="220"/>
      <c r="C193" s="226" t="s">
        <v>265</v>
      </c>
      <c r="D193" s="220" t="s">
        <v>5</v>
      </c>
      <c r="E193" s="222">
        <v>6</v>
      </c>
      <c r="F193" s="223"/>
      <c r="G193" s="227">
        <f>E193*F193</f>
        <v>0</v>
      </c>
      <c r="H193" s="224"/>
      <c r="I193" s="225"/>
      <c r="J193" s="207"/>
      <c r="K193" s="207"/>
    </row>
    <row r="194" spans="1:11" s="325" customFormat="1" ht="12.75" customHeight="1">
      <c r="A194" s="318"/>
      <c r="B194" s="319" t="s">
        <v>120</v>
      </c>
      <c r="C194" s="309" t="s">
        <v>389</v>
      </c>
      <c r="D194" s="320"/>
      <c r="E194" s="321"/>
      <c r="F194" s="322"/>
      <c r="G194" s="323"/>
      <c r="H194" s="324"/>
      <c r="I194" s="221"/>
      <c r="J194" s="221"/>
      <c r="K194" s="221"/>
    </row>
    <row r="195" spans="1:11" s="325" customFormat="1" ht="12.75" customHeight="1">
      <c r="A195" s="318"/>
      <c r="B195" s="319"/>
      <c r="C195" s="309" t="s">
        <v>446</v>
      </c>
      <c r="D195" s="320"/>
      <c r="E195" s="321"/>
      <c r="F195" s="322"/>
      <c r="G195" s="323"/>
      <c r="H195" s="324"/>
      <c r="I195" s="221"/>
      <c r="J195" s="221"/>
      <c r="K195" s="221"/>
    </row>
    <row r="196" spans="1:11" s="325" customFormat="1" ht="12.75" customHeight="1">
      <c r="A196" s="318"/>
      <c r="B196" s="319"/>
      <c r="C196" s="309" t="s">
        <v>448</v>
      </c>
      <c r="D196" s="320"/>
      <c r="E196" s="321"/>
      <c r="F196" s="322"/>
      <c r="G196" s="227"/>
      <c r="H196" s="326"/>
      <c r="I196" s="221"/>
      <c r="J196" s="221"/>
      <c r="K196" s="221"/>
    </row>
    <row r="197" spans="1:9" ht="12.75" customHeight="1">
      <c r="A197" s="247"/>
      <c r="B197" s="248"/>
      <c r="C197" s="249" t="s">
        <v>453</v>
      </c>
      <c r="D197" s="220"/>
      <c r="E197" s="222"/>
      <c r="F197" s="223"/>
      <c r="G197" s="223"/>
      <c r="H197" s="209"/>
      <c r="I197" s="225"/>
    </row>
    <row r="198" spans="1:11" s="208" customFormat="1" ht="12.75">
      <c r="A198" s="220"/>
      <c r="B198" s="248"/>
      <c r="C198" s="226" t="s">
        <v>447</v>
      </c>
      <c r="D198" s="320" t="s">
        <v>6</v>
      </c>
      <c r="E198" s="321">
        <v>30</v>
      </c>
      <c r="F198" s="322"/>
      <c r="G198" s="227">
        <f>E198*F198</f>
        <v>0</v>
      </c>
      <c r="H198" s="209"/>
      <c r="I198" s="225"/>
      <c r="J198" s="207"/>
      <c r="K198" s="207"/>
    </row>
    <row r="199" spans="1:11" s="325" customFormat="1" ht="12.75" customHeight="1">
      <c r="A199" s="318"/>
      <c r="B199" s="319" t="s">
        <v>120</v>
      </c>
      <c r="C199" s="309" t="s">
        <v>449</v>
      </c>
      <c r="D199" s="320"/>
      <c r="E199" s="321"/>
      <c r="F199" s="322"/>
      <c r="G199" s="323"/>
      <c r="H199" s="324"/>
      <c r="I199" s="221"/>
      <c r="J199" s="221"/>
      <c r="K199" s="221"/>
    </row>
    <row r="200" spans="1:11" s="325" customFormat="1" ht="12.75" customHeight="1">
      <c r="A200" s="318"/>
      <c r="B200" s="319"/>
      <c r="C200" s="309" t="s">
        <v>450</v>
      </c>
      <c r="D200" s="320" t="s">
        <v>8</v>
      </c>
      <c r="E200" s="321">
        <v>16</v>
      </c>
      <c r="F200" s="322"/>
      <c r="G200" s="227">
        <f>E200*F200</f>
        <v>0</v>
      </c>
      <c r="H200" s="324"/>
      <c r="I200" s="221"/>
      <c r="J200" s="221"/>
      <c r="K200" s="221"/>
    </row>
    <row r="201" spans="1:11" s="210" customFormat="1" ht="12.75">
      <c r="A201" s="272"/>
      <c r="B201" s="273"/>
      <c r="C201" s="272" t="s">
        <v>10</v>
      </c>
      <c r="D201" s="274"/>
      <c r="E201" s="275"/>
      <c r="F201" s="276"/>
      <c r="G201" s="277">
        <f>SUM(G123:G200)</f>
        <v>0</v>
      </c>
      <c r="H201" s="241"/>
      <c r="I201" s="299"/>
      <c r="J201" s="207"/>
      <c r="K201" s="207"/>
    </row>
    <row r="202" spans="1:11" s="210" customFormat="1" ht="12.75" customHeight="1">
      <c r="A202" s="645"/>
      <c r="B202" s="646"/>
      <c r="C202" s="647"/>
      <c r="D202" s="648"/>
      <c r="E202" s="649"/>
      <c r="F202" s="650"/>
      <c r="G202" s="668"/>
      <c r="H202" s="241"/>
      <c r="I202" s="209"/>
      <c r="J202" s="207"/>
      <c r="K202" s="207"/>
    </row>
    <row r="203" spans="1:11" s="208" customFormat="1" ht="12.75" customHeight="1">
      <c r="A203" s="652"/>
      <c r="B203" s="257" t="s">
        <v>90</v>
      </c>
      <c r="C203" s="256" t="s">
        <v>91</v>
      </c>
      <c r="D203" s="257"/>
      <c r="E203" s="284"/>
      <c r="F203" s="284"/>
      <c r="G203" s="653"/>
      <c r="H203" s="241"/>
      <c r="I203" s="209"/>
      <c r="J203" s="207"/>
      <c r="K203" s="207"/>
    </row>
    <row r="204" spans="1:11" s="208" customFormat="1" ht="12.75" customHeight="1">
      <c r="A204" s="654"/>
      <c r="B204" s="641"/>
      <c r="C204" s="642"/>
      <c r="D204" s="641"/>
      <c r="E204" s="655"/>
      <c r="F204" s="655"/>
      <c r="G204" s="656"/>
      <c r="H204" s="241"/>
      <c r="I204" s="209"/>
      <c r="J204" s="207"/>
      <c r="K204" s="207"/>
    </row>
    <row r="205" spans="1:10" s="210" customFormat="1" ht="12.75">
      <c r="A205" s="220"/>
      <c r="B205" s="220" t="s">
        <v>11</v>
      </c>
      <c r="C205" s="226" t="s">
        <v>442</v>
      </c>
      <c r="D205" s="220"/>
      <c r="E205" s="222"/>
      <c r="F205" s="222"/>
      <c r="G205" s="222"/>
      <c r="H205" s="313"/>
      <c r="I205" s="225"/>
      <c r="J205" s="265"/>
    </row>
    <row r="206" spans="1:10" s="210" customFormat="1" ht="12.75">
      <c r="A206" s="226"/>
      <c r="B206" s="226"/>
      <c r="C206" s="226" t="s">
        <v>451</v>
      </c>
      <c r="D206" s="220" t="s">
        <v>7</v>
      </c>
      <c r="E206" s="222">
        <v>28</v>
      </c>
      <c r="F206" s="223"/>
      <c r="G206" s="223">
        <f>E206*F206</f>
        <v>0</v>
      </c>
      <c r="H206" s="313"/>
      <c r="I206" s="225" t="s">
        <v>445</v>
      </c>
      <c r="J206" s="265"/>
    </row>
    <row r="207" spans="1:10" s="210" customFormat="1" ht="12.75">
      <c r="A207" s="220"/>
      <c r="B207" s="220" t="s">
        <v>11</v>
      </c>
      <c r="C207" s="226" t="s">
        <v>442</v>
      </c>
      <c r="D207" s="220"/>
      <c r="E207" s="222"/>
      <c r="F207" s="222"/>
      <c r="G207" s="222"/>
      <c r="H207" s="313"/>
      <c r="I207" s="225"/>
      <c r="J207" s="265"/>
    </row>
    <row r="208" spans="1:10" s="210" customFormat="1" ht="12.75">
      <c r="A208" s="226"/>
      <c r="B208" s="226"/>
      <c r="C208" s="226" t="s">
        <v>452</v>
      </c>
      <c r="D208" s="220" t="s">
        <v>7</v>
      </c>
      <c r="E208" s="222">
        <v>90</v>
      </c>
      <c r="F208" s="223"/>
      <c r="G208" s="223">
        <f>E208*F208</f>
        <v>0</v>
      </c>
      <c r="H208" s="313"/>
      <c r="I208" s="225" t="s">
        <v>443</v>
      </c>
      <c r="J208" s="265"/>
    </row>
    <row r="209" spans="1:9" ht="12.75" customHeight="1">
      <c r="A209" s="243"/>
      <c r="B209" s="220" t="s">
        <v>11</v>
      </c>
      <c r="C209" s="244" t="s">
        <v>211</v>
      </c>
      <c r="D209" s="220"/>
      <c r="E209" s="222"/>
      <c r="F209" s="223"/>
      <c r="G209" s="292"/>
      <c r="H209" s="209"/>
      <c r="I209" s="241"/>
    </row>
    <row r="210" spans="1:9" ht="12.75" customHeight="1">
      <c r="A210" s="247"/>
      <c r="B210" s="220"/>
      <c r="C210" s="249" t="s">
        <v>444</v>
      </c>
      <c r="D210" s="220"/>
      <c r="E210" s="222"/>
      <c r="F210" s="223"/>
      <c r="G210" s="292"/>
      <c r="H210" s="209"/>
      <c r="I210" s="241"/>
    </row>
    <row r="211" spans="1:9" ht="12.75" customHeight="1">
      <c r="A211" s="247"/>
      <c r="B211" s="220"/>
      <c r="C211" s="249" t="s">
        <v>485</v>
      </c>
      <c r="D211" s="220"/>
      <c r="E211" s="222"/>
      <c r="F211" s="223"/>
      <c r="G211" s="292"/>
      <c r="H211" s="209"/>
      <c r="I211" s="241"/>
    </row>
    <row r="212" spans="1:9" ht="12.75" customHeight="1">
      <c r="A212" s="247"/>
      <c r="B212" s="220"/>
      <c r="C212" s="249" t="s">
        <v>484</v>
      </c>
      <c r="D212" s="220"/>
      <c r="E212" s="222"/>
      <c r="F212" s="223"/>
      <c r="G212" s="223"/>
      <c r="H212" s="209"/>
      <c r="I212" s="241"/>
    </row>
    <row r="213" spans="1:9" ht="12.75" customHeight="1">
      <c r="A213" s="247"/>
      <c r="B213" s="220"/>
      <c r="C213" s="249" t="s">
        <v>212</v>
      </c>
      <c r="D213" s="220"/>
      <c r="E213" s="222"/>
      <c r="F213" s="223"/>
      <c r="G213" s="223"/>
      <c r="H213" s="209"/>
      <c r="I213" s="207"/>
    </row>
    <row r="214" spans="1:9" ht="12.75" customHeight="1">
      <c r="A214" s="247"/>
      <c r="B214" s="220"/>
      <c r="C214" s="249" t="s">
        <v>213</v>
      </c>
      <c r="D214" s="220"/>
      <c r="E214" s="222"/>
      <c r="F214" s="223"/>
      <c r="G214" s="223"/>
      <c r="H214" s="209"/>
      <c r="I214" s="225"/>
    </row>
    <row r="215" spans="1:9" ht="12.75" customHeight="1">
      <c r="A215" s="247"/>
      <c r="B215" s="248"/>
      <c r="C215" s="249" t="s">
        <v>440</v>
      </c>
      <c r="D215" s="220"/>
      <c r="E215" s="222"/>
      <c r="F215" s="223"/>
      <c r="G215" s="223"/>
      <c r="H215" s="209"/>
      <c r="I215" s="225"/>
    </row>
    <row r="216" spans="1:11" s="208" customFormat="1" ht="12.75">
      <c r="A216" s="220"/>
      <c r="B216" s="248"/>
      <c r="C216" s="226" t="s">
        <v>455</v>
      </c>
      <c r="D216" s="220"/>
      <c r="E216" s="222"/>
      <c r="F216" s="223"/>
      <c r="G216" s="223"/>
      <c r="H216" s="209"/>
      <c r="I216" s="225"/>
      <c r="J216" s="207"/>
      <c r="K216" s="207"/>
    </row>
    <row r="217" spans="1:11" s="208" customFormat="1" ht="12.75">
      <c r="A217" s="220"/>
      <c r="B217" s="248"/>
      <c r="C217" s="226" t="s">
        <v>454</v>
      </c>
      <c r="D217" s="220"/>
      <c r="E217" s="222"/>
      <c r="F217" s="223"/>
      <c r="G217" s="223"/>
      <c r="H217" s="209"/>
      <c r="I217" s="225"/>
      <c r="J217" s="207"/>
      <c r="K217" s="207"/>
    </row>
    <row r="218" spans="1:11" s="208" customFormat="1" ht="12.75">
      <c r="A218" s="220"/>
      <c r="B218" s="248"/>
      <c r="C218" s="226" t="s">
        <v>441</v>
      </c>
      <c r="D218" s="220" t="s">
        <v>8</v>
      </c>
      <c r="E218" s="222">
        <v>220</v>
      </c>
      <c r="F218" s="223"/>
      <c r="G218" s="223">
        <f>E218*F218</f>
        <v>0</v>
      </c>
      <c r="H218" s="209"/>
      <c r="I218" s="225"/>
      <c r="J218" s="207"/>
      <c r="K218" s="207"/>
    </row>
    <row r="219" spans="1:10" ht="12.75" customHeight="1">
      <c r="A219" s="243"/>
      <c r="B219" s="220" t="s">
        <v>385</v>
      </c>
      <c r="C219" s="244" t="s">
        <v>386</v>
      </c>
      <c r="D219" s="220" t="s">
        <v>6</v>
      </c>
      <c r="E219" s="222">
        <v>385</v>
      </c>
      <c r="F219" s="223"/>
      <c r="G219" s="223">
        <f>E219*F219</f>
        <v>0</v>
      </c>
      <c r="H219" s="209"/>
      <c r="I219" s="241"/>
      <c r="J219" s="219"/>
    </row>
    <row r="220" spans="1:11" s="210" customFormat="1" ht="12.75">
      <c r="A220" s="272"/>
      <c r="B220" s="273"/>
      <c r="C220" s="272" t="s">
        <v>10</v>
      </c>
      <c r="D220" s="274"/>
      <c r="E220" s="275"/>
      <c r="F220" s="276"/>
      <c r="G220" s="277">
        <f>SUM(G205:G219)</f>
        <v>0</v>
      </c>
      <c r="H220" s="241"/>
      <c r="I220" s="209"/>
      <c r="J220" s="207"/>
      <c r="K220" s="207"/>
    </row>
    <row r="221" spans="1:11" s="210" customFormat="1" ht="12.75">
      <c r="A221" s="645"/>
      <c r="B221" s="646"/>
      <c r="C221" s="647"/>
      <c r="D221" s="648"/>
      <c r="E221" s="649"/>
      <c r="F221" s="649"/>
      <c r="G221" s="651"/>
      <c r="H221" s="241"/>
      <c r="I221" s="209"/>
      <c r="J221" s="207"/>
      <c r="K221" s="207"/>
    </row>
    <row r="222" spans="1:11" s="208" customFormat="1" ht="12" customHeight="1">
      <c r="A222" s="652"/>
      <c r="B222" s="257" t="s">
        <v>22</v>
      </c>
      <c r="C222" s="256" t="s">
        <v>21</v>
      </c>
      <c r="D222" s="257"/>
      <c r="E222" s="284"/>
      <c r="F222" s="284"/>
      <c r="G222" s="653"/>
      <c r="H222" s="241"/>
      <c r="I222" s="209"/>
      <c r="J222" s="207"/>
      <c r="K222" s="207"/>
    </row>
    <row r="223" spans="1:11" s="208" customFormat="1" ht="12" customHeight="1">
      <c r="A223" s="654"/>
      <c r="B223" s="641"/>
      <c r="C223" s="642"/>
      <c r="D223" s="641"/>
      <c r="E223" s="655"/>
      <c r="F223" s="655"/>
      <c r="G223" s="656"/>
      <c r="H223" s="241"/>
      <c r="I223" s="209"/>
      <c r="J223" s="207"/>
      <c r="K223" s="207"/>
    </row>
    <row r="224" spans="1:10" s="208" customFormat="1" ht="12.75" customHeight="1">
      <c r="A224" s="335"/>
      <c r="B224" s="220" t="s">
        <v>60</v>
      </c>
      <c r="C224" s="226" t="s">
        <v>61</v>
      </c>
      <c r="D224" s="220"/>
      <c r="E224" s="222"/>
      <c r="F224" s="222"/>
      <c r="G224" s="336"/>
      <c r="H224" s="241"/>
      <c r="I224" s="209"/>
      <c r="J224" s="207"/>
    </row>
    <row r="225" spans="1:10" s="208" customFormat="1" ht="12.75" customHeight="1">
      <c r="A225" s="335"/>
      <c r="B225" s="220"/>
      <c r="C225" s="226" t="s">
        <v>62</v>
      </c>
      <c r="D225" s="220" t="s">
        <v>5</v>
      </c>
      <c r="E225" s="222">
        <v>1</v>
      </c>
      <c r="F225" s="223"/>
      <c r="G225" s="223">
        <f>E225*F225</f>
        <v>0</v>
      </c>
      <c r="H225" s="241"/>
      <c r="I225" s="209" t="s">
        <v>99</v>
      </c>
      <c r="J225" s="207"/>
    </row>
    <row r="226" spans="1:10" s="208" customFormat="1" ht="12.75" customHeight="1">
      <c r="A226" s="220"/>
      <c r="B226" s="220" t="s">
        <v>11</v>
      </c>
      <c r="C226" s="226" t="s">
        <v>63</v>
      </c>
      <c r="D226" s="220"/>
      <c r="E226" s="222"/>
      <c r="F226" s="223"/>
      <c r="G226" s="223"/>
      <c r="H226" s="241"/>
      <c r="I226" s="209"/>
      <c r="J226" s="207"/>
    </row>
    <row r="227" spans="1:10" s="208" customFormat="1" ht="12.75" customHeight="1">
      <c r="A227" s="337"/>
      <c r="B227" s="220"/>
      <c r="C227" s="226" t="s">
        <v>64</v>
      </c>
      <c r="D227" s="220"/>
      <c r="E227" s="222"/>
      <c r="F227" s="223"/>
      <c r="G227" s="223"/>
      <c r="H227" s="241"/>
      <c r="I227" s="209"/>
      <c r="J227" s="207"/>
    </row>
    <row r="228" spans="1:10" s="208" customFormat="1" ht="12.75" customHeight="1">
      <c r="A228" s="337"/>
      <c r="B228" s="220"/>
      <c r="C228" s="226" t="s">
        <v>65</v>
      </c>
      <c r="D228" s="220" t="s">
        <v>5</v>
      </c>
      <c r="E228" s="222">
        <v>1</v>
      </c>
      <c r="F228" s="223"/>
      <c r="G228" s="223">
        <f>E228*F228</f>
        <v>0</v>
      </c>
      <c r="H228" s="241"/>
      <c r="I228" s="209" t="s">
        <v>99</v>
      </c>
      <c r="J228" s="207"/>
    </row>
    <row r="229" spans="1:10" s="208" customFormat="1" ht="12.75" customHeight="1">
      <c r="A229" s="220"/>
      <c r="B229" s="220" t="s">
        <v>141</v>
      </c>
      <c r="C229" s="226" t="s">
        <v>140</v>
      </c>
      <c r="D229" s="220"/>
      <c r="E229" s="222"/>
      <c r="F229" s="223"/>
      <c r="G229" s="223"/>
      <c r="I229" s="225"/>
      <c r="J229" s="265"/>
    </row>
    <row r="230" spans="1:10" s="208" customFormat="1" ht="12.75" customHeight="1">
      <c r="A230" s="220"/>
      <c r="B230" s="220"/>
      <c r="C230" s="226" t="s">
        <v>37</v>
      </c>
      <c r="D230" s="220"/>
      <c r="E230" s="222"/>
      <c r="F230" s="223"/>
      <c r="G230" s="223"/>
      <c r="I230" s="225"/>
      <c r="J230" s="265"/>
    </row>
    <row r="231" spans="1:10" s="208" customFormat="1" ht="12.75" customHeight="1">
      <c r="A231" s="220"/>
      <c r="B231" s="220"/>
      <c r="C231" s="226" t="s">
        <v>142</v>
      </c>
      <c r="D231" s="220" t="s">
        <v>5</v>
      </c>
      <c r="E231" s="222">
        <v>1</v>
      </c>
      <c r="F231" s="227"/>
      <c r="G231" s="223">
        <f>E231*F231</f>
        <v>0</v>
      </c>
      <c r="I231" s="225" t="s">
        <v>99</v>
      </c>
      <c r="J231" s="265"/>
    </row>
    <row r="232" spans="1:10" s="208" customFormat="1" ht="12.75" customHeight="1">
      <c r="A232" s="220"/>
      <c r="B232" s="220" t="s">
        <v>49</v>
      </c>
      <c r="C232" s="226" t="s">
        <v>48</v>
      </c>
      <c r="D232" s="220"/>
      <c r="E232" s="222"/>
      <c r="F232" s="223"/>
      <c r="G232" s="223"/>
      <c r="H232" s="241"/>
      <c r="I232" s="209"/>
      <c r="J232" s="207"/>
    </row>
    <row r="233" spans="1:10" s="208" customFormat="1" ht="12.75" customHeight="1">
      <c r="A233" s="220"/>
      <c r="B233" s="220"/>
      <c r="C233" s="226" t="s">
        <v>37</v>
      </c>
      <c r="D233" s="220"/>
      <c r="E233" s="222"/>
      <c r="F233" s="223"/>
      <c r="G233" s="223"/>
      <c r="H233" s="241"/>
      <c r="I233" s="209"/>
      <c r="J233" s="207"/>
    </row>
    <row r="234" spans="1:10" s="208" customFormat="1" ht="12.75" customHeight="1">
      <c r="A234" s="220"/>
      <c r="B234" s="220"/>
      <c r="C234" s="226" t="s">
        <v>66</v>
      </c>
      <c r="D234" s="220" t="s">
        <v>5</v>
      </c>
      <c r="E234" s="222">
        <v>1</v>
      </c>
      <c r="F234" s="223"/>
      <c r="G234" s="223">
        <f>E234*F234</f>
        <v>0</v>
      </c>
      <c r="H234" s="241"/>
      <c r="I234" s="209" t="s">
        <v>99</v>
      </c>
      <c r="J234" s="207"/>
    </row>
    <row r="235" spans="1:11" s="265" customFormat="1" ht="12.75" customHeight="1">
      <c r="A235" s="220"/>
      <c r="B235" s="228" t="s">
        <v>145</v>
      </c>
      <c r="C235" s="261" t="s">
        <v>146</v>
      </c>
      <c r="D235" s="220" t="s">
        <v>5</v>
      </c>
      <c r="E235" s="222">
        <v>4</v>
      </c>
      <c r="F235" s="223"/>
      <c r="G235" s="223">
        <f>E235*F235</f>
        <v>0</v>
      </c>
      <c r="H235" s="295"/>
      <c r="I235" s="225"/>
      <c r="J235" s="209"/>
      <c r="K235" s="207"/>
    </row>
    <row r="236" spans="1:9" ht="12.75" customHeight="1">
      <c r="A236" s="220" t="s">
        <v>9</v>
      </c>
      <c r="B236" s="220" t="s">
        <v>104</v>
      </c>
      <c r="C236" s="261" t="s">
        <v>105</v>
      </c>
      <c r="D236" s="220"/>
      <c r="E236" s="222"/>
      <c r="F236" s="223"/>
      <c r="G236" s="223"/>
      <c r="H236" s="224"/>
      <c r="I236" s="225"/>
    </row>
    <row r="237" spans="1:9" ht="12.75" customHeight="1">
      <c r="A237" s="220"/>
      <c r="B237" s="220"/>
      <c r="C237" s="261" t="s">
        <v>106</v>
      </c>
      <c r="D237" s="220"/>
      <c r="E237" s="222"/>
      <c r="F237" s="223"/>
      <c r="G237" s="223"/>
      <c r="H237" s="224"/>
      <c r="I237" s="225"/>
    </row>
    <row r="238" spans="1:9" ht="12.75" customHeight="1">
      <c r="A238" s="220"/>
      <c r="B238" s="220"/>
      <c r="C238" s="261" t="s">
        <v>190</v>
      </c>
      <c r="D238" s="220" t="s">
        <v>7</v>
      </c>
      <c r="E238" s="222">
        <v>305</v>
      </c>
      <c r="F238" s="223"/>
      <c r="G238" s="223">
        <f>E238*F238</f>
        <v>0</v>
      </c>
      <c r="H238" s="224"/>
      <c r="I238" s="225"/>
    </row>
    <row r="239" spans="1:12" s="265" customFormat="1" ht="12.75" customHeight="1">
      <c r="A239" s="220"/>
      <c r="B239" s="260" t="s">
        <v>120</v>
      </c>
      <c r="C239" s="261" t="s">
        <v>437</v>
      </c>
      <c r="D239" s="220"/>
      <c r="E239" s="222"/>
      <c r="F239" s="223"/>
      <c r="G239" s="292"/>
      <c r="H239" s="288"/>
      <c r="I239" s="225"/>
      <c r="J239" s="209"/>
      <c r="K239" s="207"/>
      <c r="L239" s="207"/>
    </row>
    <row r="240" spans="1:12" s="265" customFormat="1" ht="12.75" customHeight="1">
      <c r="A240" s="220"/>
      <c r="B240" s="260"/>
      <c r="C240" s="261" t="s">
        <v>439</v>
      </c>
      <c r="D240" s="220"/>
      <c r="E240" s="222"/>
      <c r="F240" s="223"/>
      <c r="G240" s="292"/>
      <c r="H240" s="288"/>
      <c r="I240" s="225"/>
      <c r="J240" s="209"/>
      <c r="K240" s="207"/>
      <c r="L240" s="207"/>
    </row>
    <row r="241" spans="1:12" s="265" customFormat="1" ht="12.75" customHeight="1">
      <c r="A241" s="220"/>
      <c r="B241" s="260"/>
      <c r="C241" s="261" t="s">
        <v>438</v>
      </c>
      <c r="D241" s="220" t="s">
        <v>7</v>
      </c>
      <c r="E241" s="222">
        <v>91</v>
      </c>
      <c r="F241" s="223"/>
      <c r="G241" s="223">
        <f>E241*F241</f>
        <v>0</v>
      </c>
      <c r="H241" s="295"/>
      <c r="I241" s="339"/>
      <c r="J241" s="209"/>
      <c r="K241" s="207"/>
      <c r="L241" s="207"/>
    </row>
    <row r="242" spans="1:11" s="210" customFormat="1" ht="12.75">
      <c r="A242" s="272"/>
      <c r="B242" s="273"/>
      <c r="C242" s="272" t="s">
        <v>10</v>
      </c>
      <c r="D242" s="274"/>
      <c r="E242" s="275"/>
      <c r="F242" s="276"/>
      <c r="G242" s="277">
        <f>SUM(G224:G241)</f>
        <v>0</v>
      </c>
      <c r="H242" s="241"/>
      <c r="I242" s="209"/>
      <c r="J242" s="207"/>
      <c r="K242" s="207"/>
    </row>
    <row r="243" spans="1:7" ht="11.25">
      <c r="A243" s="669"/>
      <c r="B243" s="670"/>
      <c r="C243" s="671"/>
      <c r="D243" s="672"/>
      <c r="E243" s="673"/>
      <c r="F243" s="673"/>
      <c r="G243" s="674"/>
    </row>
    <row r="244" spans="1:7" ht="12.75">
      <c r="A244" s="350"/>
      <c r="B244" s="257" t="s">
        <v>23</v>
      </c>
      <c r="C244" s="256" t="s">
        <v>426</v>
      </c>
      <c r="D244" s="312"/>
      <c r="E244" s="313"/>
      <c r="F244" s="313"/>
      <c r="G244" s="662"/>
    </row>
    <row r="245" spans="1:7" ht="11.25">
      <c r="A245" s="663"/>
      <c r="B245" s="664"/>
      <c r="C245" s="665"/>
      <c r="D245" s="664"/>
      <c r="E245" s="666"/>
      <c r="F245" s="666"/>
      <c r="G245" s="667"/>
    </row>
    <row r="246" spans="1:7" ht="12.75" customHeight="1">
      <c r="A246" s="226"/>
      <c r="B246" s="220" t="s">
        <v>67</v>
      </c>
      <c r="C246" s="226" t="s">
        <v>68</v>
      </c>
      <c r="D246" s="220" t="s">
        <v>69</v>
      </c>
      <c r="E246" s="222">
        <v>40</v>
      </c>
      <c r="F246" s="223"/>
      <c r="G246" s="223">
        <f>E246*F246</f>
        <v>0</v>
      </c>
    </row>
    <row r="247" spans="1:7" ht="12.75" customHeight="1">
      <c r="A247" s="226"/>
      <c r="B247" s="220" t="s">
        <v>81</v>
      </c>
      <c r="C247" s="226" t="s">
        <v>79</v>
      </c>
      <c r="D247" s="220" t="s">
        <v>69</v>
      </c>
      <c r="E247" s="222">
        <v>40</v>
      </c>
      <c r="F247" s="223"/>
      <c r="G247" s="223">
        <f>E247*F247</f>
        <v>0</v>
      </c>
    </row>
    <row r="248" spans="1:7" ht="12.75" customHeight="1">
      <c r="A248" s="226"/>
      <c r="B248" s="220" t="s">
        <v>70</v>
      </c>
      <c r="C248" s="226" t="s">
        <v>681</v>
      </c>
      <c r="D248" s="220" t="s">
        <v>5</v>
      </c>
      <c r="E248" s="222">
        <v>1</v>
      </c>
      <c r="F248" s="223"/>
      <c r="G248" s="223">
        <f>E248*F248</f>
        <v>0</v>
      </c>
    </row>
    <row r="249" spans="1:7" ht="12.75" customHeight="1">
      <c r="A249" s="220" t="s">
        <v>9</v>
      </c>
      <c r="B249" s="220" t="s">
        <v>11</v>
      </c>
      <c r="C249" s="226" t="s">
        <v>352</v>
      </c>
      <c r="D249" s="220" t="s">
        <v>72</v>
      </c>
      <c r="E249" s="222">
        <v>1</v>
      </c>
      <c r="F249" s="341">
        <f>(G31+G104+G119+G201+G220+G242)*0.1</f>
        <v>0</v>
      </c>
      <c r="G249" s="223">
        <f>E249*F249</f>
        <v>0</v>
      </c>
    </row>
    <row r="250" spans="1:10" s="349" customFormat="1" ht="12.75" customHeight="1">
      <c r="A250" s="342"/>
      <c r="B250" s="342" t="s">
        <v>11</v>
      </c>
      <c r="C250" s="343" t="s">
        <v>337</v>
      </c>
      <c r="D250" s="342"/>
      <c r="E250" s="344"/>
      <c r="F250" s="345"/>
      <c r="G250" s="346"/>
      <c r="H250" s="347"/>
      <c r="I250" s="348"/>
      <c r="J250" s="348"/>
    </row>
    <row r="251" spans="1:10" s="349" customFormat="1" ht="12.75" customHeight="1">
      <c r="A251" s="342"/>
      <c r="B251" s="342"/>
      <c r="C251" s="343" t="s">
        <v>314</v>
      </c>
      <c r="D251" s="342"/>
      <c r="E251" s="344"/>
      <c r="F251" s="345"/>
      <c r="G251" s="346"/>
      <c r="H251" s="347"/>
      <c r="I251" s="348"/>
      <c r="J251" s="348"/>
    </row>
    <row r="252" spans="1:10" s="349" customFormat="1" ht="12.75" customHeight="1">
      <c r="A252" s="342"/>
      <c r="B252" s="342"/>
      <c r="C252" s="343" t="s">
        <v>315</v>
      </c>
      <c r="D252" s="342"/>
      <c r="E252" s="344"/>
      <c r="F252" s="345"/>
      <c r="G252" s="346"/>
      <c r="H252" s="347"/>
      <c r="J252" s="348"/>
    </row>
    <row r="253" spans="1:10" s="349" customFormat="1" ht="12.75" customHeight="1">
      <c r="A253" s="342"/>
      <c r="B253" s="342"/>
      <c r="C253" s="343" t="s">
        <v>316</v>
      </c>
      <c r="D253" s="342" t="s">
        <v>5</v>
      </c>
      <c r="E253" s="344">
        <v>1</v>
      </c>
      <c r="F253" s="345"/>
      <c r="G253" s="346">
        <f>E253*F253</f>
        <v>0</v>
      </c>
      <c r="H253" s="347"/>
      <c r="I253" s="348" t="s">
        <v>336</v>
      </c>
      <c r="J253" s="348"/>
    </row>
    <row r="254" spans="1:10" s="349" customFormat="1" ht="12.75" customHeight="1">
      <c r="A254" s="342"/>
      <c r="B254" s="342" t="s">
        <v>11</v>
      </c>
      <c r="C254" s="343" t="s">
        <v>317</v>
      </c>
      <c r="D254" s="342"/>
      <c r="E254" s="344"/>
      <c r="F254" s="345"/>
      <c r="G254" s="346"/>
      <c r="H254" s="347"/>
      <c r="I254" s="348"/>
      <c r="J254" s="348"/>
    </row>
    <row r="255" spans="1:10" s="349" customFormat="1" ht="12.75" customHeight="1">
      <c r="A255" s="342"/>
      <c r="B255" s="342"/>
      <c r="C255" s="343" t="s">
        <v>318</v>
      </c>
      <c r="D255" s="342"/>
      <c r="E255" s="344"/>
      <c r="F255" s="345"/>
      <c r="G255" s="346"/>
      <c r="H255" s="347"/>
      <c r="I255" s="348"/>
      <c r="J255" s="348"/>
    </row>
    <row r="256" spans="1:10" s="349" customFormat="1" ht="12.75" customHeight="1">
      <c r="A256" s="342"/>
      <c r="B256" s="342"/>
      <c r="C256" s="343" t="s">
        <v>319</v>
      </c>
      <c r="D256" s="342"/>
      <c r="E256" s="344"/>
      <c r="F256" s="345"/>
      <c r="G256" s="346"/>
      <c r="H256" s="347"/>
      <c r="I256" s="348"/>
      <c r="J256" s="348"/>
    </row>
    <row r="257" spans="1:10" s="349" customFormat="1" ht="12.75" customHeight="1">
      <c r="A257" s="342"/>
      <c r="B257" s="342"/>
      <c r="C257" s="343" t="s">
        <v>320</v>
      </c>
      <c r="D257" s="342"/>
      <c r="E257" s="344"/>
      <c r="F257" s="345"/>
      <c r="G257" s="346"/>
      <c r="H257" s="347"/>
      <c r="I257" s="348"/>
      <c r="J257" s="348"/>
    </row>
    <row r="258" spans="1:10" s="349" customFormat="1" ht="12.75" customHeight="1">
      <c r="A258" s="342"/>
      <c r="B258" s="342"/>
      <c r="C258" s="343" t="s">
        <v>321</v>
      </c>
      <c r="D258" s="342"/>
      <c r="E258" s="344"/>
      <c r="F258" s="345"/>
      <c r="G258" s="346"/>
      <c r="H258" s="347"/>
      <c r="I258" s="348"/>
      <c r="J258" s="348"/>
    </row>
    <row r="259" spans="1:10" s="349" customFormat="1" ht="12.75" customHeight="1">
      <c r="A259" s="342"/>
      <c r="B259" s="342"/>
      <c r="C259" s="343" t="s">
        <v>322</v>
      </c>
      <c r="D259" s="342"/>
      <c r="E259" s="344"/>
      <c r="F259" s="345"/>
      <c r="G259" s="346"/>
      <c r="H259" s="347"/>
      <c r="I259" s="348"/>
      <c r="J259" s="348"/>
    </row>
    <row r="260" spans="1:10" s="349" customFormat="1" ht="12.75" customHeight="1">
      <c r="A260" s="342"/>
      <c r="B260" s="342"/>
      <c r="C260" s="343" t="s">
        <v>323</v>
      </c>
      <c r="D260" s="342" t="s">
        <v>324</v>
      </c>
      <c r="E260" s="344">
        <v>1</v>
      </c>
      <c r="F260" s="345"/>
      <c r="G260" s="346">
        <f>E260*F260</f>
        <v>0</v>
      </c>
      <c r="H260" s="347"/>
      <c r="I260" s="348"/>
      <c r="J260" s="348"/>
    </row>
    <row r="261" spans="1:12" s="208" customFormat="1" ht="12.75" customHeight="1">
      <c r="A261" s="350"/>
      <c r="B261" s="220" t="s">
        <v>325</v>
      </c>
      <c r="C261" s="226" t="s">
        <v>326</v>
      </c>
      <c r="D261" s="220"/>
      <c r="E261" s="259"/>
      <c r="F261" s="223"/>
      <c r="G261" s="292"/>
      <c r="H261" s="288"/>
      <c r="I261" s="225"/>
      <c r="J261" s="250"/>
      <c r="K261" s="207"/>
      <c r="L261" s="207"/>
    </row>
    <row r="262" spans="1:12" s="208" customFormat="1" ht="12.75" customHeight="1">
      <c r="A262" s="350"/>
      <c r="B262" s="220"/>
      <c r="C262" s="226" t="s">
        <v>327</v>
      </c>
      <c r="D262" s="220"/>
      <c r="E262" s="259"/>
      <c r="F262" s="223"/>
      <c r="G262" s="292"/>
      <c r="H262" s="288"/>
      <c r="I262" s="225"/>
      <c r="J262" s="250"/>
      <c r="K262" s="207"/>
      <c r="L262" s="207"/>
    </row>
    <row r="263" spans="1:12" s="208" customFormat="1" ht="12.75" customHeight="1">
      <c r="A263" s="350"/>
      <c r="B263" s="220"/>
      <c r="C263" s="226" t="s">
        <v>328</v>
      </c>
      <c r="D263" s="220"/>
      <c r="E263" s="259"/>
      <c r="F263" s="223"/>
      <c r="G263" s="292"/>
      <c r="H263" s="288"/>
      <c r="I263" s="225"/>
      <c r="J263" s="250"/>
      <c r="K263" s="207"/>
      <c r="L263" s="207"/>
    </row>
    <row r="264" spans="1:12" s="208" customFormat="1" ht="12.75" customHeight="1">
      <c r="A264" s="350"/>
      <c r="B264" s="220"/>
      <c r="C264" s="226" t="s">
        <v>329</v>
      </c>
      <c r="D264" s="220"/>
      <c r="E264" s="259"/>
      <c r="F264" s="223"/>
      <c r="G264" s="292"/>
      <c r="H264" s="288"/>
      <c r="I264" s="225"/>
      <c r="J264" s="250"/>
      <c r="K264" s="207"/>
      <c r="L264" s="207"/>
    </row>
    <row r="265" spans="1:10" ht="12.75" customHeight="1">
      <c r="A265" s="220"/>
      <c r="B265" s="220"/>
      <c r="C265" s="226" t="s">
        <v>330</v>
      </c>
      <c r="D265" s="220" t="s">
        <v>7</v>
      </c>
      <c r="E265" s="222">
        <v>200</v>
      </c>
      <c r="F265" s="345"/>
      <c r="G265" s="346">
        <f>E265*F265</f>
        <v>0</v>
      </c>
      <c r="H265" s="224"/>
      <c r="I265" s="225"/>
      <c r="J265" s="250"/>
    </row>
    <row r="266" spans="1:10" ht="12.75" customHeight="1">
      <c r="A266" s="290" t="s">
        <v>9</v>
      </c>
      <c r="B266" s="220" t="s">
        <v>331</v>
      </c>
      <c r="C266" s="226" t="s">
        <v>332</v>
      </c>
      <c r="D266" s="220"/>
      <c r="E266" s="222"/>
      <c r="F266" s="351"/>
      <c r="G266" s="223"/>
      <c r="H266" s="224"/>
      <c r="I266" s="225"/>
      <c r="J266" s="250"/>
    </row>
    <row r="267" spans="1:10" ht="12.75" customHeight="1">
      <c r="A267" s="290"/>
      <c r="B267" s="220"/>
      <c r="C267" s="226" t="s">
        <v>333</v>
      </c>
      <c r="D267" s="220"/>
      <c r="E267" s="222"/>
      <c r="F267" s="351"/>
      <c r="G267" s="223"/>
      <c r="H267" s="224"/>
      <c r="I267" s="225"/>
      <c r="J267" s="250"/>
    </row>
    <row r="268" spans="1:10" ht="12.75" customHeight="1">
      <c r="A268" s="290"/>
      <c r="B268" s="220"/>
      <c r="C268" s="226" t="s">
        <v>334</v>
      </c>
      <c r="D268" s="220"/>
      <c r="E268" s="222"/>
      <c r="F268" s="351"/>
      <c r="G268" s="223"/>
      <c r="H268" s="224"/>
      <c r="I268" s="225"/>
      <c r="J268" s="250"/>
    </row>
    <row r="269" spans="1:10" ht="12.75" customHeight="1">
      <c r="A269" s="290"/>
      <c r="B269" s="220"/>
      <c r="C269" s="226" t="s">
        <v>335</v>
      </c>
      <c r="D269" s="220" t="s">
        <v>7</v>
      </c>
      <c r="E269" s="222">
        <v>10</v>
      </c>
      <c r="F269" s="345"/>
      <c r="G269" s="346">
        <f>E269*F269</f>
        <v>0</v>
      </c>
      <c r="H269" s="224"/>
      <c r="I269" s="225" t="s">
        <v>99</v>
      </c>
      <c r="J269" s="250"/>
    </row>
    <row r="270" spans="1:7" ht="12.75">
      <c r="A270" s="272"/>
      <c r="B270" s="273"/>
      <c r="C270" s="272" t="s">
        <v>10</v>
      </c>
      <c r="D270" s="274"/>
      <c r="E270" s="275"/>
      <c r="F270" s="276"/>
      <c r="G270" s="277">
        <f>SUM(G246:G269)</f>
        <v>0</v>
      </c>
    </row>
    <row r="271" spans="1:7" ht="11.25">
      <c r="A271" s="669"/>
      <c r="B271" s="670"/>
      <c r="C271" s="671"/>
      <c r="D271" s="670"/>
      <c r="E271" s="673"/>
      <c r="F271" s="673"/>
      <c r="G271" s="674"/>
    </row>
    <row r="272" spans="1:9" ht="12.75">
      <c r="A272" s="290"/>
      <c r="B272" s="257" t="s">
        <v>24</v>
      </c>
      <c r="C272" s="256" t="s">
        <v>107</v>
      </c>
      <c r="D272" s="312"/>
      <c r="E272" s="313"/>
      <c r="F272" s="313"/>
      <c r="G272" s="662"/>
      <c r="H272" s="207"/>
      <c r="I272" s="207"/>
    </row>
    <row r="273" spans="1:9" ht="11.25">
      <c r="A273" s="675"/>
      <c r="B273" s="664"/>
      <c r="C273" s="665"/>
      <c r="D273" s="664"/>
      <c r="E273" s="666"/>
      <c r="F273" s="666"/>
      <c r="G273" s="667"/>
      <c r="H273" s="207"/>
      <c r="I273" s="207"/>
    </row>
    <row r="274" spans="1:9" ht="11.25">
      <c r="A274" s="220"/>
      <c r="B274" s="220" t="s">
        <v>11</v>
      </c>
      <c r="C274" s="226" t="s">
        <v>109</v>
      </c>
      <c r="D274" s="220" t="s">
        <v>72</v>
      </c>
      <c r="E274" s="222">
        <v>1</v>
      </c>
      <c r="F274" s="250"/>
      <c r="G274" s="352">
        <f>E274*F274</f>
        <v>0</v>
      </c>
      <c r="H274" s="207"/>
      <c r="I274" s="207"/>
    </row>
    <row r="275" spans="1:9" ht="12.75">
      <c r="A275" s="273"/>
      <c r="B275" s="273"/>
      <c r="C275" s="272" t="s">
        <v>10</v>
      </c>
      <c r="D275" s="274"/>
      <c r="E275" s="275"/>
      <c r="F275" s="276"/>
      <c r="G275" s="277">
        <f>SUM(G274:G274)</f>
        <v>0</v>
      </c>
      <c r="H275" s="207"/>
      <c r="I275" s="207"/>
    </row>
    <row r="276" spans="1:7" ht="12.75">
      <c r="A276" s="278"/>
      <c r="B276" s="279"/>
      <c r="C276" s="278"/>
      <c r="D276" s="280"/>
      <c r="E276" s="281"/>
      <c r="F276" s="282"/>
      <c r="G276" s="353"/>
    </row>
    <row r="277" spans="1:7" ht="11.25">
      <c r="A277" s="311"/>
      <c r="B277" s="340"/>
      <c r="C277" s="311"/>
      <c r="D277" s="312"/>
      <c r="E277" s="354"/>
      <c r="F277" s="354"/>
      <c r="G277" s="354"/>
    </row>
    <row r="278" spans="1:9" ht="12.75">
      <c r="A278" s="301" t="s">
        <v>393</v>
      </c>
      <c r="B278" s="300"/>
      <c r="C278" s="303" t="s">
        <v>394</v>
      </c>
      <c r="D278" s="280"/>
      <c r="E278" s="281"/>
      <c r="F278" s="282"/>
      <c r="G278" s="303"/>
      <c r="H278" s="271"/>
      <c r="I278" s="207"/>
    </row>
    <row r="279" spans="1:9" ht="12.75">
      <c r="A279" s="311"/>
      <c r="B279" s="312"/>
      <c r="C279" s="207" t="s">
        <v>395</v>
      </c>
      <c r="D279" s="280"/>
      <c r="E279" s="281"/>
      <c r="F279" s="282"/>
      <c r="G279" s="207"/>
      <c r="H279" s="271"/>
      <c r="I279" s="207"/>
    </row>
    <row r="280" spans="1:9" ht="12.75">
      <c r="A280" s="311"/>
      <c r="B280" s="312"/>
      <c r="C280" s="301" t="s">
        <v>396</v>
      </c>
      <c r="D280" s="280"/>
      <c r="E280" s="281"/>
      <c r="F280" s="282"/>
      <c r="G280" s="354"/>
      <c r="H280" s="271"/>
      <c r="I280" s="207"/>
    </row>
    <row r="281" spans="1:9" ht="12.75">
      <c r="A281" s="311"/>
      <c r="B281" s="312"/>
      <c r="C281" s="301" t="s">
        <v>397</v>
      </c>
      <c r="D281" s="280"/>
      <c r="E281" s="281"/>
      <c r="F281" s="282"/>
      <c r="G281" s="354"/>
      <c r="H281" s="271"/>
      <c r="I281" s="207"/>
    </row>
    <row r="282" spans="1:9" ht="12.75">
      <c r="A282" s="311"/>
      <c r="B282" s="312"/>
      <c r="C282" s="301" t="s">
        <v>398</v>
      </c>
      <c r="D282" s="280"/>
      <c r="E282" s="281"/>
      <c r="F282" s="282"/>
      <c r="G282" s="354"/>
      <c r="H282" s="271"/>
      <c r="I282" s="207"/>
    </row>
    <row r="283" spans="1:9" ht="12.75">
      <c r="A283" s="311"/>
      <c r="B283" s="312"/>
      <c r="C283" s="301" t="s">
        <v>399</v>
      </c>
      <c r="D283" s="280"/>
      <c r="E283" s="281"/>
      <c r="F283" s="282"/>
      <c r="G283" s="354"/>
      <c r="H283" s="271"/>
      <c r="I283" s="207"/>
    </row>
    <row r="284" spans="1:9" ht="11.25">
      <c r="A284" s="311"/>
      <c r="B284" s="312"/>
      <c r="C284" s="311" t="s">
        <v>400</v>
      </c>
      <c r="D284" s="312"/>
      <c r="E284" s="354"/>
      <c r="F284" s="354"/>
      <c r="G284" s="354"/>
      <c r="H284" s="271"/>
      <c r="I284" s="207"/>
    </row>
    <row r="285" spans="1:9" ht="11.25">
      <c r="A285" s="311"/>
      <c r="B285" s="312"/>
      <c r="C285" s="311" t="s">
        <v>401</v>
      </c>
      <c r="D285" s="312"/>
      <c r="E285" s="354"/>
      <c r="F285" s="354"/>
      <c r="G285" s="354"/>
      <c r="H285" s="271"/>
      <c r="I285" s="207"/>
    </row>
    <row r="286" spans="1:13" ht="12.75" customHeight="1">
      <c r="A286" s="311"/>
      <c r="B286" s="312"/>
      <c r="C286" s="301" t="s">
        <v>402</v>
      </c>
      <c r="D286" s="280"/>
      <c r="E286" s="281"/>
      <c r="F286" s="282"/>
      <c r="G286" s="354"/>
      <c r="H286" s="271"/>
      <c r="I286" s="207"/>
      <c r="M286" s="281"/>
    </row>
    <row r="287" spans="1:13" ht="12.75" customHeight="1">
      <c r="A287" s="311"/>
      <c r="B287" s="312"/>
      <c r="C287" s="301" t="s">
        <v>403</v>
      </c>
      <c r="D287" s="280"/>
      <c r="E287" s="281"/>
      <c r="F287" s="282"/>
      <c r="G287" s="354"/>
      <c r="H287" s="271"/>
      <c r="I287" s="207"/>
      <c r="M287" s="281"/>
    </row>
  </sheetData>
  <sheetProtection/>
  <printOptions/>
  <pageMargins left="1.1811023622047245" right="0.3937007874015748" top="0.984251968503937" bottom="0.7874015748031497" header="0.3937007874015748" footer="0.3937007874015748"/>
  <pageSetup orientation="portrait" paperSize="9" r:id="rId1"/>
  <headerFooter alignWithMargins="0">
    <oddHeader>&amp;C&amp;"Arial,Krepko"&amp;10SANACIJA BREŽIN DAVČA-NOVAKI 
RT-912/7350 DAVČA-NOVAKI
&amp;R&amp;"Arial,Krepko"&amp;10OS-1
OD KM 0.000 DO KM 0.600</oddHeader>
    <oddFooter>&amp;C&amp;"SLO Arial,Običajno"&amp;8&amp;P</oddFooter>
  </headerFooter>
  <rowBreaks count="1" manualBreakCount="1">
    <brk id="2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A25">
      <selection activeCell="M40" sqref="M40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11.2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311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8">
      <c r="A21" s="20"/>
      <c r="B21" s="20"/>
      <c r="C21" s="23" t="s">
        <v>40</v>
      </c>
      <c r="D21" s="29"/>
      <c r="E21" s="27" t="s">
        <v>312</v>
      </c>
      <c r="F21" s="30"/>
      <c r="G21" s="30"/>
      <c r="H21" s="28"/>
      <c r="I21" s="28"/>
    </row>
    <row r="22" spans="1:9" ht="11.2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8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8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8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8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342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693">
        <f>'PREDRAČUN_km 0.000-0.600_OS1'!G31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694">
        <f>'PREDRAČUN_km 0.000-0.600_OS1'!G104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694">
        <f>'PREDRAČUN_km 0.000-0.600_OS1'!G119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694">
        <f>'PREDRAČUN_km 0.000-0.600_OS1'!G201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694">
        <f>'PREDRAČUN_km 0.000-0.600_OS1'!G220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694">
        <f>'PREDRAČUN_km 0.000-0.600_OS1'!G242</f>
        <v>0</v>
      </c>
      <c r="J37" s="36"/>
      <c r="K37" s="34"/>
    </row>
    <row r="38" spans="1:11" s="14" customFormat="1" ht="22.5" customHeight="1">
      <c r="A38" s="34"/>
      <c r="B38" s="34"/>
      <c r="C38" s="681" t="s">
        <v>425</v>
      </c>
      <c r="D38" s="682"/>
      <c r="E38" s="683"/>
      <c r="F38" s="683"/>
      <c r="G38" s="683"/>
      <c r="H38" s="683"/>
      <c r="I38" s="694">
        <f>'PREDRAČUN_km 0.000-0.600_OS1'!G270</f>
        <v>0</v>
      </c>
      <c r="J38" s="36"/>
      <c r="K38" s="34"/>
    </row>
    <row r="39" spans="1:11" s="14" customFormat="1" ht="11.25" customHeight="1">
      <c r="A39" s="34"/>
      <c r="B39" s="34"/>
      <c r="C39" s="706"/>
      <c r="D39" s="707"/>
      <c r="E39" s="707"/>
      <c r="F39" s="707"/>
      <c r="G39" s="707"/>
      <c r="H39" s="708"/>
      <c r="I39" s="809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697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90" t="s">
        <v>108</v>
      </c>
      <c r="D41" s="691"/>
      <c r="E41" s="692"/>
      <c r="F41" s="692"/>
      <c r="G41" s="692"/>
      <c r="H41" s="692"/>
      <c r="I41" s="696">
        <f>'PREDRAČUN_km 0.000-0.600_OS1'!G275</f>
        <v>0</v>
      </c>
      <c r="J41" s="36"/>
      <c r="K41" s="34"/>
    </row>
    <row r="42" spans="1:11" s="14" customFormat="1" ht="22.5" customHeight="1" thickBot="1">
      <c r="A42" s="34"/>
      <c r="B42" s="34"/>
      <c r="C42" s="687" t="s">
        <v>193</v>
      </c>
      <c r="D42" s="688"/>
      <c r="E42" s="689"/>
      <c r="F42" s="689"/>
      <c r="G42" s="689"/>
      <c r="H42" s="689"/>
      <c r="I42" s="697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/>
      <c r="D47" s="125"/>
      <c r="F47" s="22"/>
      <c r="G47" s="22"/>
      <c r="H47" s="20"/>
      <c r="I47" s="20"/>
      <c r="J47" s="20"/>
    </row>
    <row r="48" spans="1:11" ht="11.2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11.2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11.2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11.2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11.2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11.2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11.2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11.2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11.2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11.2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11.2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11.2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11.2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11.2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11.2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11.2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11.2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11.2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11.2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11.2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11.2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11.2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11.2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11.2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11.2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11.2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11.2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11.2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11.2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11.2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11.2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11.2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11.2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11.2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11.2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11.2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11.2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5"/>
  <sheetViews>
    <sheetView showGridLines="0" tabSelected="1" zoomScale="120" zoomScaleNormal="120" zoomScalePageLayoutView="0" workbookViewId="0" topLeftCell="A259">
      <selection activeCell="K270" sqref="K270"/>
    </sheetView>
  </sheetViews>
  <sheetFormatPr defaultColWidth="8.75390625" defaultRowHeight="15.75"/>
  <cols>
    <col min="1" max="1" width="2.25390625" style="207" customWidth="1"/>
    <col min="2" max="2" width="6.00390625" style="224" customWidth="1"/>
    <col min="3" max="3" width="33.375" style="207" customWidth="1"/>
    <col min="4" max="4" width="4.50390625" style="224" customWidth="1"/>
    <col min="5" max="5" width="8.25390625" style="355" customWidth="1"/>
    <col min="6" max="6" width="11.25390625" style="355" customWidth="1"/>
    <col min="7" max="7" width="13.50390625" style="355" customWidth="1"/>
    <col min="8" max="8" width="8.625" style="241" customWidth="1"/>
    <col min="9" max="9" width="8.75390625" style="209" hidden="1" customWidth="1"/>
    <col min="10" max="16384" width="8.75390625" style="207" customWidth="1"/>
  </cols>
  <sheetData>
    <row r="1" spans="1:9" s="255" customFormat="1" ht="12.75" customHeight="1">
      <c r="A1" s="251" t="s">
        <v>14</v>
      </c>
      <c r="B1" s="251" t="s">
        <v>13</v>
      </c>
      <c r="C1" s="251" t="s">
        <v>0</v>
      </c>
      <c r="D1" s="251" t="s">
        <v>1</v>
      </c>
      <c r="E1" s="252" t="s">
        <v>16</v>
      </c>
      <c r="F1" s="252"/>
      <c r="G1" s="252" t="s">
        <v>3</v>
      </c>
      <c r="H1" s="253"/>
      <c r="I1" s="254"/>
    </row>
    <row r="2" spans="1:9" s="255" customFormat="1" ht="12.75" customHeight="1">
      <c r="A2" s="634"/>
      <c r="B2" s="635"/>
      <c r="C2" s="635"/>
      <c r="D2" s="635"/>
      <c r="E2" s="636"/>
      <c r="F2" s="636"/>
      <c r="G2" s="637"/>
      <c r="H2" s="253"/>
      <c r="I2" s="254"/>
    </row>
    <row r="3" spans="1:10" s="208" customFormat="1" ht="12.75">
      <c r="A3" s="638"/>
      <c r="B3" s="257" t="s">
        <v>19</v>
      </c>
      <c r="C3" s="256" t="s">
        <v>4</v>
      </c>
      <c r="D3" s="257"/>
      <c r="E3" s="258"/>
      <c r="F3" s="258"/>
      <c r="G3" s="639"/>
      <c r="H3" s="241"/>
      <c r="I3" s="209"/>
      <c r="J3" s="207"/>
    </row>
    <row r="4" spans="1:10" s="208" customFormat="1" ht="12.75">
      <c r="A4" s="640"/>
      <c r="B4" s="641"/>
      <c r="C4" s="642"/>
      <c r="D4" s="641"/>
      <c r="E4" s="643"/>
      <c r="F4" s="643"/>
      <c r="G4" s="644"/>
      <c r="H4" s="241"/>
      <c r="I4" s="209"/>
      <c r="J4" s="207"/>
    </row>
    <row r="5" spans="1:10" s="208" customFormat="1" ht="12.75">
      <c r="A5" s="226"/>
      <c r="B5" s="220" t="s">
        <v>35</v>
      </c>
      <c r="C5" s="226" t="s">
        <v>33</v>
      </c>
      <c r="D5" s="220" t="s">
        <v>34</v>
      </c>
      <c r="E5" s="259">
        <v>0.28</v>
      </c>
      <c r="F5" s="223"/>
      <c r="G5" s="223">
        <f>E5*F5</f>
        <v>0</v>
      </c>
      <c r="H5" s="241"/>
      <c r="I5" s="209"/>
      <c r="J5" s="207"/>
    </row>
    <row r="6" spans="1:10" s="208" customFormat="1" ht="12.75">
      <c r="A6" s="226"/>
      <c r="B6" s="220" t="s">
        <v>52</v>
      </c>
      <c r="C6" s="226" t="s">
        <v>36</v>
      </c>
      <c r="D6" s="220" t="s">
        <v>5</v>
      </c>
      <c r="E6" s="222">
        <v>15</v>
      </c>
      <c r="F6" s="223"/>
      <c r="G6" s="223">
        <f>E6*F6</f>
        <v>0</v>
      </c>
      <c r="H6" s="241"/>
      <c r="I6" s="209"/>
      <c r="J6" s="207"/>
    </row>
    <row r="7" spans="1:11" s="208" customFormat="1" ht="12.75" customHeight="1">
      <c r="A7" s="226"/>
      <c r="B7" s="260" t="s">
        <v>85</v>
      </c>
      <c r="C7" s="261" t="s">
        <v>86</v>
      </c>
      <c r="D7" s="220"/>
      <c r="E7" s="222"/>
      <c r="F7" s="223"/>
      <c r="G7" s="223"/>
      <c r="H7" s="262"/>
      <c r="I7" s="241"/>
      <c r="J7" s="209"/>
      <c r="K7" s="207"/>
    </row>
    <row r="8" spans="1:11" s="208" customFormat="1" ht="12.75" customHeight="1">
      <c r="A8" s="226"/>
      <c r="B8" s="263"/>
      <c r="C8" s="226" t="s">
        <v>87</v>
      </c>
      <c r="D8" s="220" t="s">
        <v>6</v>
      </c>
      <c r="E8" s="222">
        <v>610</v>
      </c>
      <c r="F8" s="223"/>
      <c r="G8" s="223">
        <f>E8*F8</f>
        <v>0</v>
      </c>
      <c r="H8" s="262"/>
      <c r="I8" s="241"/>
      <c r="J8" s="209"/>
      <c r="K8" s="207"/>
    </row>
    <row r="9" spans="1:10" s="208" customFormat="1" ht="12.75" customHeight="1">
      <c r="A9" s="226"/>
      <c r="B9" s="220" t="s">
        <v>225</v>
      </c>
      <c r="C9" s="226" t="s">
        <v>226</v>
      </c>
      <c r="D9" s="220"/>
      <c r="E9" s="222"/>
      <c r="F9" s="223"/>
      <c r="G9" s="223"/>
      <c r="H9" s="224"/>
      <c r="I9" s="225"/>
      <c r="J9" s="207"/>
    </row>
    <row r="10" spans="1:10" s="208" customFormat="1" ht="12.75" customHeight="1">
      <c r="A10" s="226"/>
      <c r="B10" s="220"/>
      <c r="C10" s="226" t="s">
        <v>221</v>
      </c>
      <c r="D10" s="220" t="s">
        <v>5</v>
      </c>
      <c r="E10" s="222">
        <v>280</v>
      </c>
      <c r="F10" s="223"/>
      <c r="G10" s="223">
        <f>E10*F10</f>
        <v>0</v>
      </c>
      <c r="H10" s="224"/>
      <c r="I10" s="225"/>
      <c r="J10" s="207"/>
    </row>
    <row r="11" spans="1:10" s="208" customFormat="1" ht="12.75" customHeight="1">
      <c r="A11" s="226"/>
      <c r="B11" s="220" t="s">
        <v>222</v>
      </c>
      <c r="C11" s="226" t="s">
        <v>223</v>
      </c>
      <c r="D11" s="220"/>
      <c r="E11" s="222"/>
      <c r="F11" s="223"/>
      <c r="G11" s="223"/>
      <c r="H11" s="224"/>
      <c r="I11" s="225"/>
      <c r="J11" s="207"/>
    </row>
    <row r="12" spans="1:10" s="208" customFormat="1" ht="12.75" customHeight="1">
      <c r="A12" s="226"/>
      <c r="B12" s="220"/>
      <c r="C12" s="226" t="s">
        <v>224</v>
      </c>
      <c r="D12" s="220" t="s">
        <v>5</v>
      </c>
      <c r="E12" s="222">
        <v>280</v>
      </c>
      <c r="F12" s="223"/>
      <c r="G12" s="223">
        <f>E12*F12</f>
        <v>0</v>
      </c>
      <c r="H12" s="224"/>
      <c r="I12" s="225" t="s">
        <v>308</v>
      </c>
      <c r="J12" s="207"/>
    </row>
    <row r="13" spans="1:11" s="265" customFormat="1" ht="12.75" customHeight="1">
      <c r="A13" s="226"/>
      <c r="B13" s="228" t="s">
        <v>102</v>
      </c>
      <c r="C13" s="221" t="s">
        <v>103</v>
      </c>
      <c r="D13" s="220" t="s">
        <v>7</v>
      </c>
      <c r="E13" s="222">
        <v>144</v>
      </c>
      <c r="F13" s="223"/>
      <c r="G13" s="223">
        <f>E13*F13</f>
        <v>0</v>
      </c>
      <c r="H13" s="264"/>
      <c r="I13" s="241"/>
      <c r="J13" s="209"/>
      <c r="K13" s="207"/>
    </row>
    <row r="14" spans="1:9" s="266" customFormat="1" ht="12.75" customHeight="1">
      <c r="A14" s="220"/>
      <c r="B14" s="220" t="s">
        <v>95</v>
      </c>
      <c r="C14" s="226" t="s">
        <v>84</v>
      </c>
      <c r="D14" s="220"/>
      <c r="E14" s="222"/>
      <c r="F14" s="223"/>
      <c r="G14" s="223"/>
      <c r="H14" s="241"/>
      <c r="I14" s="207"/>
    </row>
    <row r="15" spans="1:10" s="208" customFormat="1" ht="12.75" customHeight="1">
      <c r="A15" s="226"/>
      <c r="B15" s="228"/>
      <c r="C15" s="221" t="s">
        <v>96</v>
      </c>
      <c r="D15" s="220" t="s">
        <v>7</v>
      </c>
      <c r="E15" s="222">
        <v>20</v>
      </c>
      <c r="F15" s="223"/>
      <c r="G15" s="223">
        <f>E15*F15</f>
        <v>0</v>
      </c>
      <c r="H15" s="267"/>
      <c r="I15" s="241"/>
      <c r="J15" s="207"/>
    </row>
    <row r="16" spans="1:11" s="265" customFormat="1" ht="12.75" customHeight="1">
      <c r="A16" s="226"/>
      <c r="B16" s="228" t="s">
        <v>11</v>
      </c>
      <c r="C16" s="226" t="s">
        <v>100</v>
      </c>
      <c r="D16" s="220"/>
      <c r="E16" s="222"/>
      <c r="F16" s="223"/>
      <c r="G16" s="268"/>
      <c r="H16" s="264"/>
      <c r="I16" s="241"/>
      <c r="J16" s="209"/>
      <c r="K16" s="207"/>
    </row>
    <row r="17" spans="1:11" s="265" customFormat="1" ht="12.75" customHeight="1">
      <c r="A17" s="226"/>
      <c r="B17" s="228"/>
      <c r="C17" s="226" t="s">
        <v>101</v>
      </c>
      <c r="D17" s="220" t="s">
        <v>5</v>
      </c>
      <c r="E17" s="222">
        <v>11</v>
      </c>
      <c r="F17" s="223"/>
      <c r="G17" s="223">
        <f>E17*F17</f>
        <v>0</v>
      </c>
      <c r="H17" s="264"/>
      <c r="I17" s="241"/>
      <c r="J17" s="209"/>
      <c r="K17" s="207"/>
    </row>
    <row r="18" spans="1:10" s="208" customFormat="1" ht="12.75">
      <c r="A18" s="220"/>
      <c r="B18" s="220" t="s">
        <v>11</v>
      </c>
      <c r="C18" s="269" t="s">
        <v>114</v>
      </c>
      <c r="D18" s="220"/>
      <c r="E18" s="246"/>
      <c r="F18" s="223"/>
      <c r="G18" s="223"/>
      <c r="H18" s="241"/>
      <c r="I18" s="225"/>
      <c r="J18" s="207"/>
    </row>
    <row r="19" spans="1:10" s="208" customFormat="1" ht="12.75">
      <c r="A19" s="220"/>
      <c r="B19" s="269"/>
      <c r="C19" s="269" t="s">
        <v>296</v>
      </c>
      <c r="D19" s="220"/>
      <c r="E19" s="246"/>
      <c r="F19" s="223"/>
      <c r="G19" s="223"/>
      <c r="H19" s="241"/>
      <c r="I19" s="267"/>
      <c r="J19" s="207"/>
    </row>
    <row r="20" spans="1:10" s="208" customFormat="1" ht="12.75">
      <c r="A20" s="220"/>
      <c r="B20" s="269"/>
      <c r="C20" s="269" t="s">
        <v>179</v>
      </c>
      <c r="D20" s="220"/>
      <c r="E20" s="246"/>
      <c r="F20" s="223"/>
      <c r="G20" s="223"/>
      <c r="H20" s="241"/>
      <c r="I20" s="267"/>
      <c r="J20" s="207"/>
    </row>
    <row r="21" spans="1:10" s="210" customFormat="1" ht="12.75" customHeight="1">
      <c r="A21" s="220"/>
      <c r="B21" s="228"/>
      <c r="C21" s="269" t="s">
        <v>227</v>
      </c>
      <c r="D21" s="220"/>
      <c r="E21" s="222"/>
      <c r="F21" s="223"/>
      <c r="G21" s="223"/>
      <c r="H21" s="267"/>
      <c r="I21" s="241"/>
      <c r="J21" s="207"/>
    </row>
    <row r="22" spans="1:10" s="208" customFormat="1" ht="12.75">
      <c r="A22" s="220"/>
      <c r="B22" s="269"/>
      <c r="C22" s="269" t="s">
        <v>228</v>
      </c>
      <c r="D22" s="220" t="s">
        <v>8</v>
      </c>
      <c r="E22" s="246">
        <v>652</v>
      </c>
      <c r="F22" s="223"/>
      <c r="G22" s="223">
        <f>E22*F22</f>
        <v>0</v>
      </c>
      <c r="H22" s="241"/>
      <c r="I22" s="267" t="s">
        <v>230</v>
      </c>
      <c r="J22" s="207"/>
    </row>
    <row r="23" spans="1:8" s="266" customFormat="1" ht="12.75" customHeight="1">
      <c r="A23" s="220"/>
      <c r="B23" s="220" t="s">
        <v>11</v>
      </c>
      <c r="C23" s="226" t="s">
        <v>97</v>
      </c>
      <c r="D23" s="220"/>
      <c r="E23" s="222"/>
      <c r="F23" s="223"/>
      <c r="G23" s="223"/>
      <c r="H23" s="270"/>
    </row>
    <row r="24" spans="1:10" s="266" customFormat="1" ht="12.75" customHeight="1">
      <c r="A24" s="220"/>
      <c r="B24" s="269"/>
      <c r="C24" s="226" t="s">
        <v>98</v>
      </c>
      <c r="D24" s="220" t="s">
        <v>8</v>
      </c>
      <c r="E24" s="222">
        <v>10</v>
      </c>
      <c r="F24" s="223"/>
      <c r="G24" s="223">
        <f>E24*F24</f>
        <v>0</v>
      </c>
      <c r="H24" s="270"/>
      <c r="I24" s="207" t="s">
        <v>361</v>
      </c>
      <c r="J24" s="207"/>
    </row>
    <row r="25" spans="1:9" ht="12.75" customHeight="1">
      <c r="A25" s="226"/>
      <c r="B25" s="220" t="s">
        <v>11</v>
      </c>
      <c r="C25" s="226" t="s">
        <v>353</v>
      </c>
      <c r="D25" s="220"/>
      <c r="E25" s="222"/>
      <c r="F25" s="223"/>
      <c r="G25" s="223"/>
      <c r="H25" s="271"/>
      <c r="I25" s="225"/>
    </row>
    <row r="26" spans="1:9" ht="12.75" customHeight="1">
      <c r="A26" s="226"/>
      <c r="B26" s="220"/>
      <c r="C26" s="226" t="s">
        <v>354</v>
      </c>
      <c r="D26" s="220"/>
      <c r="E26" s="222"/>
      <c r="F26" s="223"/>
      <c r="G26" s="223"/>
      <c r="H26" s="271"/>
      <c r="I26" s="225"/>
    </row>
    <row r="27" spans="1:9" ht="12.75" customHeight="1">
      <c r="A27" s="226"/>
      <c r="B27" s="220"/>
      <c r="C27" s="226" t="s">
        <v>355</v>
      </c>
      <c r="D27" s="220"/>
      <c r="E27" s="222"/>
      <c r="F27" s="223"/>
      <c r="G27" s="223"/>
      <c r="H27" s="271"/>
      <c r="I27" s="225"/>
    </row>
    <row r="28" spans="1:9" ht="12.75" customHeight="1">
      <c r="A28" s="226"/>
      <c r="B28" s="220"/>
      <c r="C28" s="226" t="s">
        <v>356</v>
      </c>
      <c r="D28" s="220"/>
      <c r="E28" s="222"/>
      <c r="F28" s="223"/>
      <c r="G28" s="223"/>
      <c r="H28" s="271"/>
      <c r="I28" s="225"/>
    </row>
    <row r="29" spans="1:9" ht="12.75" customHeight="1">
      <c r="A29" s="226"/>
      <c r="B29" s="220"/>
      <c r="C29" s="226" t="s">
        <v>357</v>
      </c>
      <c r="D29" s="220"/>
      <c r="E29" s="222"/>
      <c r="F29" s="223"/>
      <c r="G29" s="223"/>
      <c r="H29" s="271"/>
      <c r="I29" s="225"/>
    </row>
    <row r="30" spans="1:9" ht="12.75" customHeight="1">
      <c r="A30" s="226"/>
      <c r="B30" s="220"/>
      <c r="C30" s="226" t="s">
        <v>358</v>
      </c>
      <c r="D30" s="220" t="s">
        <v>324</v>
      </c>
      <c r="E30" s="222">
        <v>1</v>
      </c>
      <c r="F30" s="223"/>
      <c r="G30" s="223">
        <f>E30*F30</f>
        <v>0</v>
      </c>
      <c r="H30" s="271"/>
      <c r="I30" s="225" t="s">
        <v>360</v>
      </c>
    </row>
    <row r="31" spans="1:10" s="208" customFormat="1" ht="12.75">
      <c r="A31" s="272"/>
      <c r="B31" s="273"/>
      <c r="C31" s="272" t="s">
        <v>10</v>
      </c>
      <c r="D31" s="274"/>
      <c r="E31" s="275"/>
      <c r="F31" s="276"/>
      <c r="G31" s="277">
        <f>SUM(G5:G30)</f>
        <v>0</v>
      </c>
      <c r="H31" s="241"/>
      <c r="I31" s="209"/>
      <c r="J31" s="207"/>
    </row>
    <row r="32" spans="1:10" s="208" customFormat="1" ht="12.75">
      <c r="A32" s="645"/>
      <c r="B32" s="646"/>
      <c r="C32" s="647"/>
      <c r="D32" s="648"/>
      <c r="E32" s="649"/>
      <c r="F32" s="650"/>
      <c r="G32" s="651"/>
      <c r="H32" s="241"/>
      <c r="I32" s="209"/>
      <c r="J32" s="207"/>
    </row>
    <row r="33" spans="1:10" s="208" customFormat="1" ht="12.75">
      <c r="A33" s="652"/>
      <c r="B33" s="257" t="s">
        <v>27</v>
      </c>
      <c r="C33" s="256" t="s">
        <v>28</v>
      </c>
      <c r="D33" s="257"/>
      <c r="E33" s="284"/>
      <c r="F33" s="284"/>
      <c r="G33" s="653"/>
      <c r="H33" s="241"/>
      <c r="I33" s="209"/>
      <c r="J33" s="207"/>
    </row>
    <row r="34" spans="1:10" s="208" customFormat="1" ht="12.75">
      <c r="A34" s="654"/>
      <c r="B34" s="641"/>
      <c r="C34" s="642"/>
      <c r="D34" s="641"/>
      <c r="E34" s="655"/>
      <c r="F34" s="655"/>
      <c r="G34" s="656"/>
      <c r="H34" s="241"/>
      <c r="I34" s="209"/>
      <c r="J34" s="207"/>
    </row>
    <row r="35" spans="1:10" s="208" customFormat="1" ht="12.75" customHeight="1">
      <c r="A35" s="220"/>
      <c r="B35" s="220" t="s">
        <v>147</v>
      </c>
      <c r="C35" s="269" t="s">
        <v>148</v>
      </c>
      <c r="D35" s="220"/>
      <c r="E35" s="222"/>
      <c r="F35" s="223"/>
      <c r="G35" s="223"/>
      <c r="H35" s="285"/>
      <c r="I35" s="225"/>
      <c r="J35" s="225"/>
    </row>
    <row r="36" spans="1:10" s="208" customFormat="1" ht="12.75" customHeight="1">
      <c r="A36" s="220"/>
      <c r="B36" s="220"/>
      <c r="C36" s="269" t="s">
        <v>149</v>
      </c>
      <c r="D36" s="220" t="s">
        <v>8</v>
      </c>
      <c r="E36" s="222">
        <v>220</v>
      </c>
      <c r="F36" s="223"/>
      <c r="G36" s="223">
        <f>E36*F36</f>
        <v>0</v>
      </c>
      <c r="H36" s="285"/>
      <c r="I36" s="225"/>
      <c r="J36" s="225"/>
    </row>
    <row r="37" spans="1:10" s="208" customFormat="1" ht="12.75">
      <c r="A37" s="220"/>
      <c r="B37" s="220" t="s">
        <v>53</v>
      </c>
      <c r="C37" s="269" t="s">
        <v>71</v>
      </c>
      <c r="D37" s="220"/>
      <c r="E37" s="246"/>
      <c r="F37" s="223"/>
      <c r="G37" s="223"/>
      <c r="H37" s="241"/>
      <c r="I37" s="209"/>
      <c r="J37" s="207"/>
    </row>
    <row r="38" spans="1:10" s="208" customFormat="1" ht="12.75">
      <c r="A38" s="220"/>
      <c r="B38" s="220"/>
      <c r="C38" s="269" t="s">
        <v>54</v>
      </c>
      <c r="D38" s="220" t="s">
        <v>8</v>
      </c>
      <c r="E38" s="246">
        <v>233</v>
      </c>
      <c r="F38" s="223"/>
      <c r="G38" s="223">
        <f>E38*F38</f>
        <v>0</v>
      </c>
      <c r="H38" s="241"/>
      <c r="I38" s="209"/>
      <c r="J38" s="207"/>
    </row>
    <row r="39" spans="1:12" s="208" customFormat="1" ht="12.75" customHeight="1">
      <c r="A39" s="220" t="s">
        <v>9</v>
      </c>
      <c r="B39" s="220" t="s">
        <v>282</v>
      </c>
      <c r="C39" s="286" t="s">
        <v>283</v>
      </c>
      <c r="D39" s="220"/>
      <c r="E39" s="222"/>
      <c r="F39" s="223"/>
      <c r="G39" s="223"/>
      <c r="H39" s="285"/>
      <c r="I39" s="225"/>
      <c r="J39" s="209"/>
      <c r="K39" s="287"/>
      <c r="L39" s="287"/>
    </row>
    <row r="40" spans="1:12" s="208" customFormat="1" ht="12.75" customHeight="1">
      <c r="A40" s="220"/>
      <c r="B40" s="220"/>
      <c r="C40" s="261" t="s">
        <v>350</v>
      </c>
      <c r="D40" s="220" t="s">
        <v>8</v>
      </c>
      <c r="E40" s="222">
        <v>3034</v>
      </c>
      <c r="F40" s="223"/>
      <c r="G40" s="223">
        <f>E40*F40</f>
        <v>0</v>
      </c>
      <c r="H40" s="288"/>
      <c r="I40" s="225"/>
      <c r="J40" s="209"/>
      <c r="K40" s="287"/>
      <c r="L40" s="287"/>
    </row>
    <row r="41" spans="1:11" s="208" customFormat="1" ht="12.75">
      <c r="A41" s="220"/>
      <c r="B41" s="220" t="s">
        <v>286</v>
      </c>
      <c r="C41" s="286" t="s">
        <v>287</v>
      </c>
      <c r="D41" s="220"/>
      <c r="E41" s="289"/>
      <c r="F41" s="223"/>
      <c r="G41" s="223"/>
      <c r="H41" s="224"/>
      <c r="I41" s="225"/>
      <c r="J41" s="207"/>
      <c r="K41" s="207"/>
    </row>
    <row r="42" spans="1:11" s="208" customFormat="1" ht="12.75">
      <c r="A42" s="220"/>
      <c r="B42" s="220"/>
      <c r="C42" s="226" t="s">
        <v>288</v>
      </c>
      <c r="D42" s="220"/>
      <c r="E42" s="289"/>
      <c r="F42" s="223"/>
      <c r="G42" s="223"/>
      <c r="H42" s="224"/>
      <c r="I42" s="225"/>
      <c r="J42" s="207"/>
      <c r="K42" s="207"/>
    </row>
    <row r="43" spans="1:11" s="208" customFormat="1" ht="12.75">
      <c r="A43" s="290"/>
      <c r="B43" s="220"/>
      <c r="C43" s="226" t="s">
        <v>289</v>
      </c>
      <c r="D43" s="220" t="s">
        <v>8</v>
      </c>
      <c r="E43" s="291">
        <v>96</v>
      </c>
      <c r="F43" s="223"/>
      <c r="G43" s="223">
        <f>E43*F43</f>
        <v>0</v>
      </c>
      <c r="H43" s="224"/>
      <c r="I43" s="225" t="s">
        <v>292</v>
      </c>
      <c r="J43" s="207"/>
      <c r="K43" s="207"/>
    </row>
    <row r="44" spans="1:11" s="208" customFormat="1" ht="12.75">
      <c r="A44" s="220"/>
      <c r="B44" s="220" t="s">
        <v>291</v>
      </c>
      <c r="C44" s="286" t="s">
        <v>290</v>
      </c>
      <c r="D44" s="220"/>
      <c r="E44" s="289"/>
      <c r="F44" s="223"/>
      <c r="G44" s="223"/>
      <c r="H44" s="224"/>
      <c r="I44" s="225"/>
      <c r="J44" s="207"/>
      <c r="K44" s="207"/>
    </row>
    <row r="45" spans="1:11" s="208" customFormat="1" ht="12.75">
      <c r="A45" s="220"/>
      <c r="B45" s="220"/>
      <c r="C45" s="226" t="s">
        <v>162</v>
      </c>
      <c r="D45" s="220"/>
      <c r="E45" s="289"/>
      <c r="F45" s="223"/>
      <c r="G45" s="223"/>
      <c r="H45" s="224"/>
      <c r="I45" s="225"/>
      <c r="J45" s="207"/>
      <c r="K45" s="207"/>
    </row>
    <row r="46" spans="1:11" s="208" customFormat="1" ht="12.75">
      <c r="A46" s="220"/>
      <c r="B46" s="220"/>
      <c r="C46" s="226" t="s">
        <v>164</v>
      </c>
      <c r="D46" s="220"/>
      <c r="E46" s="289"/>
      <c r="F46" s="223"/>
      <c r="G46" s="292"/>
      <c r="H46" s="224"/>
      <c r="I46" s="225"/>
      <c r="J46" s="207"/>
      <c r="K46" s="207"/>
    </row>
    <row r="47" spans="1:11" s="208" customFormat="1" ht="12.75">
      <c r="A47" s="220"/>
      <c r="B47" s="220"/>
      <c r="C47" s="226" t="s">
        <v>163</v>
      </c>
      <c r="D47" s="220" t="s">
        <v>8</v>
      </c>
      <c r="E47" s="289">
        <v>72</v>
      </c>
      <c r="F47" s="223"/>
      <c r="G47" s="223">
        <f>E47*F47</f>
        <v>0</v>
      </c>
      <c r="H47" s="224"/>
      <c r="I47" s="225" t="s">
        <v>293</v>
      </c>
      <c r="J47" s="219"/>
      <c r="K47" s="207"/>
    </row>
    <row r="48" spans="1:11" s="208" customFormat="1" ht="12.75">
      <c r="A48" s="220"/>
      <c r="B48" s="220" t="s">
        <v>294</v>
      </c>
      <c r="C48" s="286" t="s">
        <v>295</v>
      </c>
      <c r="D48" s="220"/>
      <c r="E48" s="246"/>
      <c r="F48" s="223"/>
      <c r="G48" s="223"/>
      <c r="H48" s="224"/>
      <c r="I48" s="225"/>
      <c r="J48" s="207"/>
      <c r="K48" s="207"/>
    </row>
    <row r="49" spans="1:11" s="208" customFormat="1" ht="12.75">
      <c r="A49" s="220"/>
      <c r="B49" s="220"/>
      <c r="C49" s="226" t="s">
        <v>165</v>
      </c>
      <c r="D49" s="220" t="s">
        <v>8</v>
      </c>
      <c r="E49" s="246">
        <v>32</v>
      </c>
      <c r="F49" s="223"/>
      <c r="G49" s="223">
        <f>E49*F49</f>
        <v>0</v>
      </c>
      <c r="H49" s="224"/>
      <c r="I49" s="225"/>
      <c r="J49" s="207"/>
      <c r="K49" s="207"/>
    </row>
    <row r="50" spans="1:10" s="208" customFormat="1" ht="12.75">
      <c r="A50" s="220" t="s">
        <v>9</v>
      </c>
      <c r="B50" s="220" t="s">
        <v>150</v>
      </c>
      <c r="C50" s="261" t="s">
        <v>151</v>
      </c>
      <c r="D50" s="220"/>
      <c r="E50" s="222"/>
      <c r="F50" s="223"/>
      <c r="G50" s="292"/>
      <c r="H50" s="271"/>
      <c r="I50" s="225"/>
      <c r="J50" s="265"/>
    </row>
    <row r="51" spans="1:10" s="208" customFormat="1" ht="12.75">
      <c r="A51" s="290"/>
      <c r="B51" s="220"/>
      <c r="C51" s="261" t="s">
        <v>152</v>
      </c>
      <c r="D51" s="220"/>
      <c r="E51" s="222"/>
      <c r="F51" s="223"/>
      <c r="G51" s="292"/>
      <c r="H51" s="271"/>
      <c r="I51" s="225"/>
      <c r="J51" s="265"/>
    </row>
    <row r="52" spans="1:10" s="208" customFormat="1" ht="12.75">
      <c r="A52" s="290"/>
      <c r="B52" s="220"/>
      <c r="C52" s="261" t="s">
        <v>153</v>
      </c>
      <c r="D52" s="220"/>
      <c r="E52" s="222"/>
      <c r="F52" s="223"/>
      <c r="G52" s="292"/>
      <c r="H52" s="271"/>
      <c r="J52" s="265"/>
    </row>
    <row r="53" spans="1:10" s="208" customFormat="1" ht="12.75">
      <c r="A53" s="290"/>
      <c r="B53" s="220"/>
      <c r="C53" s="261" t="s">
        <v>154</v>
      </c>
      <c r="D53" s="220"/>
      <c r="E53" s="222"/>
      <c r="F53" s="223"/>
      <c r="G53" s="292"/>
      <c r="H53" s="271"/>
      <c r="I53" s="225"/>
      <c r="J53" s="265"/>
    </row>
    <row r="54" spans="1:10" s="208" customFormat="1" ht="12.75">
      <c r="A54" s="290"/>
      <c r="B54" s="220"/>
      <c r="C54" s="261" t="s">
        <v>155</v>
      </c>
      <c r="D54" s="220" t="s">
        <v>6</v>
      </c>
      <c r="E54" s="222">
        <v>10</v>
      </c>
      <c r="F54" s="223"/>
      <c r="G54" s="223">
        <f>E54*F54</f>
        <v>0</v>
      </c>
      <c r="H54" s="271"/>
      <c r="I54" s="225" t="s">
        <v>99</v>
      </c>
      <c r="J54" s="265"/>
    </row>
    <row r="55" spans="1:10" s="208" customFormat="1" ht="12.75" customHeight="1">
      <c r="A55" s="220" t="s">
        <v>9</v>
      </c>
      <c r="B55" s="260" t="s">
        <v>161</v>
      </c>
      <c r="C55" s="286" t="s">
        <v>189</v>
      </c>
      <c r="D55" s="243"/>
      <c r="E55" s="293"/>
      <c r="F55" s="227"/>
      <c r="G55" s="294"/>
      <c r="H55" s="295"/>
      <c r="I55" s="225"/>
      <c r="J55" s="250"/>
    </row>
    <row r="56" spans="1:10" s="208" customFormat="1" ht="12.75" customHeight="1">
      <c r="A56" s="290"/>
      <c r="B56" s="260"/>
      <c r="C56" s="261" t="s">
        <v>167</v>
      </c>
      <c r="D56" s="243"/>
      <c r="E56" s="293"/>
      <c r="F56" s="227"/>
      <c r="G56" s="223"/>
      <c r="H56" s="295"/>
      <c r="I56" s="225"/>
      <c r="J56" s="250"/>
    </row>
    <row r="57" spans="1:10" s="208" customFormat="1" ht="12.75" customHeight="1">
      <c r="A57" s="290"/>
      <c r="B57" s="260"/>
      <c r="C57" s="261" t="s">
        <v>166</v>
      </c>
      <c r="D57" s="243" t="s">
        <v>8</v>
      </c>
      <c r="E57" s="293">
        <v>652</v>
      </c>
      <c r="F57" s="227"/>
      <c r="G57" s="223">
        <f>E57*F57</f>
        <v>0</v>
      </c>
      <c r="H57" s="295"/>
      <c r="I57" s="225"/>
      <c r="J57" s="250"/>
    </row>
    <row r="58" spans="1:10" s="208" customFormat="1" ht="12.75" customHeight="1">
      <c r="A58" s="290"/>
      <c r="B58" s="260"/>
      <c r="C58" s="261" t="s">
        <v>168</v>
      </c>
      <c r="D58" s="243" t="s">
        <v>8</v>
      </c>
      <c r="E58" s="293">
        <v>510</v>
      </c>
      <c r="F58" s="227"/>
      <c r="G58" s="223">
        <f>E58*F58</f>
        <v>0</v>
      </c>
      <c r="H58" s="295"/>
      <c r="I58" s="225"/>
      <c r="J58" s="250"/>
    </row>
    <row r="59" spans="1:9" s="208" customFormat="1" ht="12.75">
      <c r="A59" s="220" t="s">
        <v>9</v>
      </c>
      <c r="B59" s="220" t="s">
        <v>297</v>
      </c>
      <c r="C59" s="226" t="s">
        <v>299</v>
      </c>
      <c r="D59" s="220"/>
      <c r="E59" s="222"/>
      <c r="F59" s="223"/>
      <c r="G59" s="223"/>
      <c r="H59" s="241"/>
      <c r="I59" s="207"/>
    </row>
    <row r="60" spans="1:9" s="208" customFormat="1" ht="12.75">
      <c r="A60" s="220"/>
      <c r="B60" s="220"/>
      <c r="C60" s="261" t="s">
        <v>298</v>
      </c>
      <c r="D60" s="220" t="s">
        <v>8</v>
      </c>
      <c r="E60" s="222">
        <v>10</v>
      </c>
      <c r="F60" s="223"/>
      <c r="G60" s="223">
        <f>E60*F60</f>
        <v>0</v>
      </c>
      <c r="H60" s="241"/>
      <c r="I60" s="207" t="s">
        <v>99</v>
      </c>
    </row>
    <row r="61" spans="1:11" s="208" customFormat="1" ht="12.75">
      <c r="A61" s="220"/>
      <c r="B61" s="296" t="s">
        <v>11</v>
      </c>
      <c r="C61" s="226" t="s">
        <v>169</v>
      </c>
      <c r="D61" s="220"/>
      <c r="E61" s="246"/>
      <c r="F61" s="223"/>
      <c r="G61" s="223"/>
      <c r="H61" s="224"/>
      <c r="I61" s="225"/>
      <c r="J61" s="250"/>
      <c r="K61" s="207"/>
    </row>
    <row r="62" spans="1:11" s="208" customFormat="1" ht="12.75">
      <c r="A62" s="220"/>
      <c r="B62" s="220"/>
      <c r="C62" s="226" t="s">
        <v>170</v>
      </c>
      <c r="D62" s="220"/>
      <c r="E62" s="246"/>
      <c r="F62" s="223"/>
      <c r="G62" s="223"/>
      <c r="H62" s="224"/>
      <c r="I62" s="225"/>
      <c r="J62" s="250"/>
      <c r="K62" s="207"/>
    </row>
    <row r="63" spans="1:11" s="208" customFormat="1" ht="12.75">
      <c r="A63" s="220"/>
      <c r="B63" s="220"/>
      <c r="C63" s="226" t="s">
        <v>171</v>
      </c>
      <c r="D63" s="220"/>
      <c r="E63" s="246"/>
      <c r="F63" s="223"/>
      <c r="G63" s="297"/>
      <c r="H63" s="224"/>
      <c r="I63" s="207"/>
      <c r="J63" s="242"/>
      <c r="K63" s="207"/>
    </row>
    <row r="64" spans="1:11" s="208" customFormat="1" ht="12.75">
      <c r="A64" s="220"/>
      <c r="B64" s="220"/>
      <c r="C64" s="226" t="s">
        <v>172</v>
      </c>
      <c r="D64" s="220" t="s">
        <v>8</v>
      </c>
      <c r="E64" s="246">
        <v>60</v>
      </c>
      <c r="F64" s="223"/>
      <c r="G64" s="297">
        <f>E64*F64</f>
        <v>0</v>
      </c>
      <c r="H64" s="224"/>
      <c r="I64" s="207" t="s">
        <v>300</v>
      </c>
      <c r="J64" s="250"/>
      <c r="K64" s="207"/>
    </row>
    <row r="65" spans="1:11" s="208" customFormat="1" ht="12.75">
      <c r="A65" s="220"/>
      <c r="B65" s="296" t="s">
        <v>11</v>
      </c>
      <c r="C65" s="226" t="s">
        <v>173</v>
      </c>
      <c r="D65" s="220"/>
      <c r="E65" s="246"/>
      <c r="F65" s="223"/>
      <c r="G65" s="223"/>
      <c r="H65" s="224"/>
      <c r="I65" s="225"/>
      <c r="J65" s="250"/>
      <c r="K65" s="207"/>
    </row>
    <row r="66" spans="1:11" s="208" customFormat="1" ht="12.75">
      <c r="A66" s="220"/>
      <c r="B66" s="220"/>
      <c r="C66" s="226" t="s">
        <v>174</v>
      </c>
      <c r="D66" s="220"/>
      <c r="E66" s="246"/>
      <c r="F66" s="223"/>
      <c r="G66" s="223"/>
      <c r="H66" s="224"/>
      <c r="I66" s="225"/>
      <c r="J66" s="242"/>
      <c r="K66" s="207"/>
    </row>
    <row r="67" spans="1:11" s="208" customFormat="1" ht="12.75">
      <c r="A67" s="220"/>
      <c r="B67" s="220"/>
      <c r="C67" s="226" t="s">
        <v>175</v>
      </c>
      <c r="D67" s="220" t="s">
        <v>8</v>
      </c>
      <c r="E67" s="246">
        <v>30</v>
      </c>
      <c r="F67" s="223"/>
      <c r="G67" s="297">
        <f>E67*F67</f>
        <v>0</v>
      </c>
      <c r="H67" s="224"/>
      <c r="I67" s="207" t="s">
        <v>301</v>
      </c>
      <c r="J67" s="242"/>
      <c r="K67" s="207"/>
    </row>
    <row r="68" spans="1:11" s="208" customFormat="1" ht="12.75">
      <c r="A68" s="220"/>
      <c r="B68" s="296" t="s">
        <v>11</v>
      </c>
      <c r="C68" s="226" t="s">
        <v>176</v>
      </c>
      <c r="D68" s="220"/>
      <c r="E68" s="246"/>
      <c r="F68" s="223"/>
      <c r="G68" s="223"/>
      <c r="H68" s="224"/>
      <c r="I68" s="225"/>
      <c r="J68" s="250"/>
      <c r="K68" s="207"/>
    </row>
    <row r="69" spans="1:11" s="208" customFormat="1" ht="12.75">
      <c r="A69" s="220"/>
      <c r="B69" s="220"/>
      <c r="C69" s="226" t="s">
        <v>177</v>
      </c>
      <c r="D69" s="220"/>
      <c r="E69" s="246"/>
      <c r="F69" s="223"/>
      <c r="G69" s="223"/>
      <c r="H69" s="224"/>
      <c r="I69" s="225"/>
      <c r="J69" s="250"/>
      <c r="K69" s="207"/>
    </row>
    <row r="70" spans="1:11" s="208" customFormat="1" ht="12.75">
      <c r="A70" s="220"/>
      <c r="B70" s="220"/>
      <c r="C70" s="226" t="s">
        <v>178</v>
      </c>
      <c r="D70" s="220" t="s">
        <v>8</v>
      </c>
      <c r="E70" s="246">
        <v>30</v>
      </c>
      <c r="F70" s="223"/>
      <c r="G70" s="297">
        <f>E70*F70</f>
        <v>0</v>
      </c>
      <c r="H70" s="224"/>
      <c r="I70" s="207" t="s">
        <v>301</v>
      </c>
      <c r="J70" s="242"/>
      <c r="K70" s="207"/>
    </row>
    <row r="71" spans="1:10" s="208" customFormat="1" ht="12.75">
      <c r="A71" s="220"/>
      <c r="B71" s="220" t="s">
        <v>209</v>
      </c>
      <c r="C71" s="226" t="s">
        <v>180</v>
      </c>
      <c r="D71" s="220"/>
      <c r="E71" s="289"/>
      <c r="F71" s="223"/>
      <c r="G71" s="223"/>
      <c r="H71" s="224"/>
      <c r="I71" s="225"/>
      <c r="J71" s="250"/>
    </row>
    <row r="72" spans="1:10" s="208" customFormat="1" ht="12.75">
      <c r="A72" s="220"/>
      <c r="B72" s="220"/>
      <c r="C72" s="226" t="s">
        <v>210</v>
      </c>
      <c r="D72" s="220" t="s">
        <v>6</v>
      </c>
      <c r="E72" s="289">
        <v>2310</v>
      </c>
      <c r="F72" s="223"/>
      <c r="G72" s="297">
        <f>E72*F72</f>
        <v>0</v>
      </c>
      <c r="H72" s="224"/>
      <c r="I72" s="225"/>
      <c r="J72" s="250"/>
    </row>
    <row r="73" spans="1:10" s="208" customFormat="1" ht="12.75">
      <c r="A73" s="220"/>
      <c r="B73" s="220" t="s">
        <v>74</v>
      </c>
      <c r="C73" s="226" t="s">
        <v>75</v>
      </c>
      <c r="D73" s="220"/>
      <c r="E73" s="246"/>
      <c r="F73" s="223"/>
      <c r="G73" s="223"/>
      <c r="H73" s="241"/>
      <c r="I73" s="209"/>
      <c r="J73" s="207"/>
    </row>
    <row r="74" spans="1:10" s="208" customFormat="1" ht="12.75">
      <c r="A74" s="220"/>
      <c r="B74" s="220"/>
      <c r="C74" s="226" t="s">
        <v>76</v>
      </c>
      <c r="D74" s="220" t="s">
        <v>6</v>
      </c>
      <c r="E74" s="246">
        <v>485</v>
      </c>
      <c r="F74" s="223"/>
      <c r="G74" s="223">
        <f>E74*F74</f>
        <v>0</v>
      </c>
      <c r="H74" s="241"/>
      <c r="I74" s="209"/>
      <c r="J74" s="207"/>
    </row>
    <row r="75" spans="1:10" s="208" customFormat="1" ht="12.75">
      <c r="A75" s="220"/>
      <c r="B75" s="220" t="s">
        <v>50</v>
      </c>
      <c r="C75" s="226" t="s">
        <v>77</v>
      </c>
      <c r="D75" s="220"/>
      <c r="E75" s="246"/>
      <c r="F75" s="223"/>
      <c r="G75" s="223"/>
      <c r="H75" s="241"/>
      <c r="I75" s="209"/>
      <c r="J75" s="207"/>
    </row>
    <row r="76" spans="1:10" s="208" customFormat="1" ht="12.75">
      <c r="A76" s="220"/>
      <c r="B76" s="220"/>
      <c r="C76" s="226" t="s">
        <v>78</v>
      </c>
      <c r="D76" s="220" t="s">
        <v>6</v>
      </c>
      <c r="E76" s="246">
        <v>1415</v>
      </c>
      <c r="F76" s="223"/>
      <c r="G76" s="223">
        <f>E76*F76</f>
        <v>0</v>
      </c>
      <c r="H76" s="241"/>
      <c r="I76" s="209" t="s">
        <v>280</v>
      </c>
      <c r="J76" s="207"/>
    </row>
    <row r="77" spans="1:11" s="208" customFormat="1" ht="12.75">
      <c r="A77" s="220"/>
      <c r="B77" s="220" t="s">
        <v>269</v>
      </c>
      <c r="C77" s="286" t="s">
        <v>270</v>
      </c>
      <c r="D77" s="220"/>
      <c r="E77" s="289"/>
      <c r="F77" s="223"/>
      <c r="G77" s="223"/>
      <c r="H77" s="224"/>
      <c r="I77" s="225"/>
      <c r="J77" s="250"/>
      <c r="K77" s="207"/>
    </row>
    <row r="78" spans="1:11" s="208" customFormat="1" ht="12.75">
      <c r="A78" s="220"/>
      <c r="B78" s="220"/>
      <c r="C78" s="286" t="s">
        <v>351</v>
      </c>
      <c r="D78" s="220" t="s">
        <v>6</v>
      </c>
      <c r="E78" s="289">
        <v>300</v>
      </c>
      <c r="F78" s="223"/>
      <c r="G78" s="223">
        <f>E78*F78</f>
        <v>0</v>
      </c>
      <c r="H78" s="224"/>
      <c r="I78" s="225"/>
      <c r="J78" s="250"/>
      <c r="K78" s="207"/>
    </row>
    <row r="79" spans="1:10" s="208" customFormat="1" ht="12.75" customHeight="1">
      <c r="A79" s="220"/>
      <c r="B79" s="356" t="s">
        <v>266</v>
      </c>
      <c r="C79" s="311" t="s">
        <v>267</v>
      </c>
      <c r="D79" s="220"/>
      <c r="E79" s="222"/>
      <c r="F79" s="223"/>
      <c r="G79" s="292"/>
      <c r="H79" s="288"/>
      <c r="I79" s="225"/>
      <c r="J79" s="285"/>
    </row>
    <row r="80" spans="1:10" s="208" customFormat="1" ht="12.75" customHeight="1">
      <c r="A80" s="220"/>
      <c r="B80" s="356"/>
      <c r="C80" s="311" t="s">
        <v>456</v>
      </c>
      <c r="D80" s="220"/>
      <c r="E80" s="222"/>
      <c r="F80" s="223"/>
      <c r="G80" s="223"/>
      <c r="H80" s="288"/>
      <c r="I80" s="225"/>
      <c r="J80" s="285"/>
    </row>
    <row r="81" spans="1:10" s="208" customFormat="1" ht="12.75" customHeight="1">
      <c r="A81" s="220"/>
      <c r="B81" s="356"/>
      <c r="C81" s="311" t="s">
        <v>457</v>
      </c>
      <c r="D81" s="220"/>
      <c r="E81" s="222"/>
      <c r="F81" s="223"/>
      <c r="G81" s="223"/>
      <c r="H81" s="288"/>
      <c r="I81" s="225"/>
      <c r="J81" s="285"/>
    </row>
    <row r="82" spans="1:9" ht="12.75" customHeight="1">
      <c r="A82" s="247"/>
      <c r="B82" s="248"/>
      <c r="C82" s="249" t="s">
        <v>458</v>
      </c>
      <c r="D82" s="220"/>
      <c r="E82" s="222"/>
      <c r="F82" s="223"/>
      <c r="G82" s="223"/>
      <c r="H82" s="209"/>
      <c r="I82" s="225"/>
    </row>
    <row r="83" spans="1:11" s="208" customFormat="1" ht="12.75">
      <c r="A83" s="220"/>
      <c r="B83" s="248"/>
      <c r="C83" s="226" t="s">
        <v>459</v>
      </c>
      <c r="D83" s="220"/>
      <c r="E83" s="222"/>
      <c r="F83" s="223"/>
      <c r="G83" s="223"/>
      <c r="H83" s="209"/>
      <c r="I83" s="225"/>
      <c r="J83" s="207"/>
      <c r="K83" s="207"/>
    </row>
    <row r="84" spans="1:11" s="208" customFormat="1" ht="12.75">
      <c r="A84" s="220"/>
      <c r="B84" s="248"/>
      <c r="C84" s="226" t="s">
        <v>460</v>
      </c>
      <c r="D84" s="220" t="s">
        <v>8</v>
      </c>
      <c r="E84" s="222">
        <v>84</v>
      </c>
      <c r="F84" s="223"/>
      <c r="G84" s="223">
        <f>E84*F84</f>
        <v>0</v>
      </c>
      <c r="H84" s="209"/>
      <c r="I84" s="225" t="s">
        <v>462</v>
      </c>
      <c r="J84" s="207"/>
      <c r="K84" s="207"/>
    </row>
    <row r="85" spans="1:11" s="208" customFormat="1" ht="12.75">
      <c r="A85" s="220"/>
      <c r="B85" s="220" t="s">
        <v>11</v>
      </c>
      <c r="C85" s="286" t="s">
        <v>463</v>
      </c>
      <c r="D85" s="220"/>
      <c r="E85" s="289"/>
      <c r="F85" s="223"/>
      <c r="G85" s="223"/>
      <c r="H85" s="224"/>
      <c r="I85" s="225"/>
      <c r="J85" s="250"/>
      <c r="K85" s="207"/>
    </row>
    <row r="86" spans="1:11" s="208" customFormat="1" ht="12.75">
      <c r="A86" s="220"/>
      <c r="B86" s="269"/>
      <c r="C86" s="298" t="s">
        <v>464</v>
      </c>
      <c r="D86" s="220"/>
      <c r="E86" s="289"/>
      <c r="F86" s="223"/>
      <c r="G86" s="292"/>
      <c r="H86" s="224"/>
      <c r="I86" s="225"/>
      <c r="J86" s="250"/>
      <c r="K86" s="207"/>
    </row>
    <row r="87" spans="1:11" s="208" customFormat="1" ht="12.75">
      <c r="A87" s="290"/>
      <c r="B87" s="269"/>
      <c r="C87" s="298" t="s">
        <v>465</v>
      </c>
      <c r="D87" s="220" t="s">
        <v>6</v>
      </c>
      <c r="E87" s="289">
        <v>120</v>
      </c>
      <c r="F87" s="223"/>
      <c r="G87" s="223">
        <f>E87*F87</f>
        <v>0</v>
      </c>
      <c r="H87" s="224"/>
      <c r="I87" s="225"/>
      <c r="J87" s="250"/>
      <c r="K87" s="207"/>
    </row>
    <row r="88" spans="1:11" s="208" customFormat="1" ht="12.75">
      <c r="A88" s="220"/>
      <c r="B88" s="220" t="s">
        <v>55</v>
      </c>
      <c r="C88" s="226" t="s">
        <v>56</v>
      </c>
      <c r="D88" s="220" t="s">
        <v>8</v>
      </c>
      <c r="E88" s="246">
        <v>233</v>
      </c>
      <c r="F88" s="223"/>
      <c r="G88" s="223">
        <f>E88*F88</f>
        <v>0</v>
      </c>
      <c r="H88" s="241"/>
      <c r="I88" s="209"/>
      <c r="J88" s="207"/>
      <c r="K88" s="207"/>
    </row>
    <row r="89" spans="1:11" s="208" customFormat="1" ht="12.75">
      <c r="A89" s="220"/>
      <c r="B89" s="220" t="s">
        <v>302</v>
      </c>
      <c r="C89" s="226" t="s">
        <v>303</v>
      </c>
      <c r="D89" s="220" t="s">
        <v>8</v>
      </c>
      <c r="E89" s="289">
        <v>3234</v>
      </c>
      <c r="F89" s="223"/>
      <c r="G89" s="223">
        <f>E89*F89</f>
        <v>0</v>
      </c>
      <c r="H89" s="224"/>
      <c r="I89" s="225"/>
      <c r="J89" s="207"/>
      <c r="K89" s="207"/>
    </row>
    <row r="90" spans="1:11" s="208" customFormat="1" ht="12.75">
      <c r="A90" s="220" t="s">
        <v>9</v>
      </c>
      <c r="B90" s="220" t="s">
        <v>57</v>
      </c>
      <c r="C90" s="226" t="s">
        <v>58</v>
      </c>
      <c r="D90" s="220" t="s">
        <v>8</v>
      </c>
      <c r="E90" s="246">
        <v>233</v>
      </c>
      <c r="F90" s="223"/>
      <c r="G90" s="223">
        <f>E90*F90</f>
        <v>0</v>
      </c>
      <c r="H90" s="241"/>
      <c r="I90" s="209"/>
      <c r="J90" s="207"/>
      <c r="K90" s="207"/>
    </row>
    <row r="91" spans="1:9" s="208" customFormat="1" ht="12.75">
      <c r="A91" s="220" t="s">
        <v>9</v>
      </c>
      <c r="B91" s="220" t="s">
        <v>306</v>
      </c>
      <c r="C91" s="226" t="s">
        <v>307</v>
      </c>
      <c r="D91" s="220" t="s">
        <v>8</v>
      </c>
      <c r="E91" s="222">
        <v>3234</v>
      </c>
      <c r="F91" s="223"/>
      <c r="G91" s="223">
        <f>E91*F91</f>
        <v>0</v>
      </c>
      <c r="I91" s="299"/>
    </row>
    <row r="92" spans="1:11" s="208" customFormat="1" ht="12.75">
      <c r="A92" s="220"/>
      <c r="B92" s="220" t="s">
        <v>73</v>
      </c>
      <c r="C92" s="226" t="s">
        <v>181</v>
      </c>
      <c r="D92" s="220"/>
      <c r="E92" s="289"/>
      <c r="F92" s="223"/>
      <c r="G92" s="223"/>
      <c r="H92" s="224"/>
      <c r="I92" s="225"/>
      <c r="J92" s="207"/>
      <c r="K92" s="207"/>
    </row>
    <row r="93" spans="1:11" s="208" customFormat="1" ht="12.75">
      <c r="A93" s="220"/>
      <c r="B93" s="220"/>
      <c r="C93" s="226" t="s">
        <v>182</v>
      </c>
      <c r="D93" s="220" t="s">
        <v>59</v>
      </c>
      <c r="E93" s="289">
        <v>17</v>
      </c>
      <c r="F93" s="223"/>
      <c r="G93" s="223">
        <f>E93*F93</f>
        <v>0</v>
      </c>
      <c r="H93" s="224"/>
      <c r="I93" s="225"/>
      <c r="J93" s="219"/>
      <c r="K93" s="207"/>
    </row>
    <row r="94" spans="1:11" s="208" customFormat="1" ht="12.75">
      <c r="A94" s="220"/>
      <c r="B94" s="220" t="s">
        <v>183</v>
      </c>
      <c r="C94" s="226" t="s">
        <v>184</v>
      </c>
      <c r="D94" s="220"/>
      <c r="E94" s="222"/>
      <c r="F94" s="223"/>
      <c r="G94" s="223"/>
      <c r="H94" s="224"/>
      <c r="I94" s="225"/>
      <c r="J94" s="207"/>
      <c r="K94" s="207"/>
    </row>
    <row r="95" spans="1:11" s="208" customFormat="1" ht="12.75">
      <c r="A95" s="220"/>
      <c r="B95" s="220"/>
      <c r="C95" s="226" t="s">
        <v>185</v>
      </c>
      <c r="D95" s="220" t="s">
        <v>59</v>
      </c>
      <c r="E95" s="222">
        <v>65</v>
      </c>
      <c r="F95" s="223"/>
      <c r="G95" s="223">
        <f>E95*F95</f>
        <v>0</v>
      </c>
      <c r="H95" s="224"/>
      <c r="I95" s="225"/>
      <c r="J95" s="219"/>
      <c r="K95" s="207"/>
    </row>
    <row r="96" spans="1:11" s="208" customFormat="1" ht="12.75">
      <c r="A96" s="220"/>
      <c r="B96" s="220" t="s">
        <v>11</v>
      </c>
      <c r="C96" s="226" t="s">
        <v>186</v>
      </c>
      <c r="D96" s="220"/>
      <c r="E96" s="222"/>
      <c r="F96" s="223"/>
      <c r="G96" s="292"/>
      <c r="H96" s="224"/>
      <c r="I96" s="225"/>
      <c r="J96" s="207"/>
      <c r="K96" s="207"/>
    </row>
    <row r="97" spans="1:11" s="208" customFormat="1" ht="12.75">
      <c r="A97" s="220"/>
      <c r="B97" s="220"/>
      <c r="C97" s="226" t="s">
        <v>187</v>
      </c>
      <c r="D97" s="220" t="s">
        <v>59</v>
      </c>
      <c r="E97" s="222">
        <v>1</v>
      </c>
      <c r="F97" s="223"/>
      <c r="G97" s="223">
        <f>E97*F97</f>
        <v>0</v>
      </c>
      <c r="H97" s="224"/>
      <c r="I97" s="225" t="s">
        <v>188</v>
      </c>
      <c r="J97" s="207"/>
      <c r="K97" s="207"/>
    </row>
    <row r="98" spans="1:7" ht="12.75">
      <c r="A98" s="272"/>
      <c r="B98" s="273"/>
      <c r="C98" s="272" t="s">
        <v>10</v>
      </c>
      <c r="D98" s="274"/>
      <c r="E98" s="275"/>
      <c r="F98" s="275"/>
      <c r="G98" s="277">
        <f>SUM(G35:G97)</f>
        <v>0</v>
      </c>
    </row>
    <row r="99" spans="1:7" ht="12.75">
      <c r="A99" s="645"/>
      <c r="B99" s="646"/>
      <c r="C99" s="647"/>
      <c r="D99" s="648"/>
      <c r="E99" s="649"/>
      <c r="F99" s="649"/>
      <c r="G99" s="651"/>
    </row>
    <row r="100" spans="1:10" s="208" customFormat="1" ht="12.75">
      <c r="A100" s="652"/>
      <c r="B100" s="257" t="s">
        <v>20</v>
      </c>
      <c r="C100" s="256" t="s">
        <v>15</v>
      </c>
      <c r="D100" s="257"/>
      <c r="E100" s="284"/>
      <c r="F100" s="284"/>
      <c r="G100" s="653"/>
      <c r="H100" s="241"/>
      <c r="I100" s="209"/>
      <c r="J100" s="207"/>
    </row>
    <row r="101" spans="1:10" s="303" customFormat="1" ht="11.25">
      <c r="A101" s="657"/>
      <c r="B101" s="658"/>
      <c r="C101" s="659"/>
      <c r="D101" s="658"/>
      <c r="E101" s="660"/>
      <c r="F101" s="660"/>
      <c r="G101" s="661"/>
      <c r="H101" s="241"/>
      <c r="I101" s="209"/>
      <c r="J101" s="302"/>
    </row>
    <row r="102" spans="1:10" s="303" customFormat="1" ht="11.25">
      <c r="A102" s="220"/>
      <c r="B102" s="220" t="s">
        <v>214</v>
      </c>
      <c r="C102" s="304" t="s">
        <v>82</v>
      </c>
      <c r="D102" s="220"/>
      <c r="E102" s="222"/>
      <c r="F102" s="222"/>
      <c r="G102" s="222"/>
      <c r="H102" s="224"/>
      <c r="I102" s="225"/>
      <c r="J102" s="302"/>
    </row>
    <row r="103" spans="1:10" s="303" customFormat="1" ht="11.25">
      <c r="A103" s="220"/>
      <c r="B103" s="220"/>
      <c r="C103" s="226" t="s">
        <v>215</v>
      </c>
      <c r="D103" s="220"/>
      <c r="E103" s="222"/>
      <c r="F103" s="222"/>
      <c r="G103" s="222"/>
      <c r="H103" s="224"/>
      <c r="I103" s="225"/>
      <c r="J103" s="302"/>
    </row>
    <row r="104" spans="1:10" s="303" customFormat="1" ht="11.25">
      <c r="A104" s="220"/>
      <c r="B104" s="220"/>
      <c r="C104" s="226" t="s">
        <v>216</v>
      </c>
      <c r="D104" s="220" t="s">
        <v>8</v>
      </c>
      <c r="E104" s="271">
        <v>490</v>
      </c>
      <c r="F104" s="223"/>
      <c r="G104" s="223">
        <f>E104*F104</f>
        <v>0</v>
      </c>
      <c r="H104" s="224"/>
      <c r="I104" s="225"/>
      <c r="J104" s="302"/>
    </row>
    <row r="105" spans="1:10" s="303" customFormat="1" ht="11.25">
      <c r="A105" s="220"/>
      <c r="B105" s="220" t="s">
        <v>217</v>
      </c>
      <c r="C105" s="226" t="s">
        <v>218</v>
      </c>
      <c r="D105" s="220"/>
      <c r="E105" s="305"/>
      <c r="F105" s="223"/>
      <c r="G105" s="223"/>
      <c r="H105" s="224"/>
      <c r="I105" s="225"/>
      <c r="J105" s="207"/>
    </row>
    <row r="106" spans="1:10" s="303" customFormat="1" ht="11.25">
      <c r="A106" s="220"/>
      <c r="B106" s="220"/>
      <c r="C106" s="226" t="s">
        <v>488</v>
      </c>
      <c r="D106" s="220" t="s">
        <v>6</v>
      </c>
      <c r="E106" s="305">
        <v>1585</v>
      </c>
      <c r="F106" s="223"/>
      <c r="G106" s="223">
        <f>E106*F106</f>
        <v>0</v>
      </c>
      <c r="H106" s="224"/>
      <c r="I106" s="225"/>
      <c r="J106" s="285"/>
    </row>
    <row r="107" spans="1:10" s="303" customFormat="1" ht="12.75" customHeight="1">
      <c r="A107" s="220"/>
      <c r="B107" s="220" t="s">
        <v>219</v>
      </c>
      <c r="C107" s="226" t="s">
        <v>83</v>
      </c>
      <c r="D107" s="220"/>
      <c r="E107" s="271"/>
      <c r="F107" s="223"/>
      <c r="G107" s="223"/>
      <c r="H107" s="224"/>
      <c r="I107" s="225"/>
      <c r="J107" s="207"/>
    </row>
    <row r="108" spans="1:10" s="303" customFormat="1" ht="12.75" customHeight="1">
      <c r="A108" s="220"/>
      <c r="B108" s="220"/>
      <c r="C108" s="226" t="s">
        <v>489</v>
      </c>
      <c r="D108" s="220" t="s">
        <v>6</v>
      </c>
      <c r="E108" s="305">
        <v>1585</v>
      </c>
      <c r="F108" s="223"/>
      <c r="G108" s="223">
        <f>E108*F108</f>
        <v>0</v>
      </c>
      <c r="H108" s="224"/>
      <c r="I108" s="225"/>
      <c r="J108" s="207"/>
    </row>
    <row r="109" spans="1:10" s="308" customFormat="1" ht="12.75" customHeight="1">
      <c r="A109" s="220"/>
      <c r="B109" s="260" t="s">
        <v>115</v>
      </c>
      <c r="C109" s="221" t="s">
        <v>116</v>
      </c>
      <c r="D109" s="243"/>
      <c r="E109" s="293"/>
      <c r="F109" s="227"/>
      <c r="G109" s="227"/>
      <c r="H109" s="306"/>
      <c r="I109" s="307"/>
      <c r="J109" s="286"/>
    </row>
    <row r="110" spans="1:10" s="308" customFormat="1" ht="12.75" customHeight="1">
      <c r="A110" s="220"/>
      <c r="B110" s="260"/>
      <c r="C110" s="309" t="s">
        <v>117</v>
      </c>
      <c r="D110" s="243" t="s">
        <v>6</v>
      </c>
      <c r="E110" s="293">
        <v>1805</v>
      </c>
      <c r="F110" s="227"/>
      <c r="G110" s="223">
        <f>E110*F110</f>
        <v>0</v>
      </c>
      <c r="H110" s="306"/>
      <c r="I110" s="310"/>
      <c r="J110" s="286"/>
    </row>
    <row r="111" spans="1:9" ht="12.75" customHeight="1">
      <c r="A111" s="220"/>
      <c r="B111" s="228" t="s">
        <v>233</v>
      </c>
      <c r="C111" s="226" t="s">
        <v>234</v>
      </c>
      <c r="D111" s="220" t="s">
        <v>8</v>
      </c>
      <c r="E111" s="222">
        <v>18</v>
      </c>
      <c r="F111" s="223"/>
      <c r="G111" s="223">
        <f>E111*F111</f>
        <v>0</v>
      </c>
      <c r="H111" s="285"/>
      <c r="I111" s="225"/>
    </row>
    <row r="112" spans="1:12" s="210" customFormat="1" ht="12.75" customHeight="1">
      <c r="A112" s="220"/>
      <c r="B112" s="228" t="s">
        <v>387</v>
      </c>
      <c r="C112" s="226" t="s">
        <v>388</v>
      </c>
      <c r="D112" s="220" t="s">
        <v>8</v>
      </c>
      <c r="E112" s="222">
        <v>39</v>
      </c>
      <c r="F112" s="223"/>
      <c r="G112" s="223">
        <f>E112*F112</f>
        <v>0</v>
      </c>
      <c r="H112" s="288"/>
      <c r="I112" s="225"/>
      <c r="J112" s="209"/>
      <c r="K112" s="287"/>
      <c r="L112" s="287"/>
    </row>
    <row r="113" spans="1:10" s="210" customFormat="1" ht="12.75">
      <c r="A113" s="272"/>
      <c r="B113" s="273"/>
      <c r="C113" s="272" t="s">
        <v>10</v>
      </c>
      <c r="D113" s="274"/>
      <c r="E113" s="275"/>
      <c r="F113" s="275"/>
      <c r="G113" s="277">
        <f>SUM(G102:G112)</f>
        <v>0</v>
      </c>
      <c r="H113" s="241"/>
      <c r="I113" s="209"/>
      <c r="J113" s="207"/>
    </row>
    <row r="114" spans="1:10" s="210" customFormat="1" ht="12.75">
      <c r="A114" s="645"/>
      <c r="B114" s="646"/>
      <c r="C114" s="647"/>
      <c r="D114" s="648"/>
      <c r="E114" s="649"/>
      <c r="F114" s="649"/>
      <c r="G114" s="651"/>
      <c r="H114" s="241"/>
      <c r="I114" s="209"/>
      <c r="J114" s="207"/>
    </row>
    <row r="115" spans="1:10" s="210" customFormat="1" ht="12.75">
      <c r="A115" s="350"/>
      <c r="B115" s="257" t="s">
        <v>29</v>
      </c>
      <c r="C115" s="256" t="s">
        <v>30</v>
      </c>
      <c r="D115" s="312"/>
      <c r="E115" s="313"/>
      <c r="F115" s="313"/>
      <c r="G115" s="662"/>
      <c r="H115" s="241"/>
      <c r="I115" s="209"/>
      <c r="J115" s="207"/>
    </row>
    <row r="116" spans="1:10" s="210" customFormat="1" ht="12.75">
      <c r="A116" s="663"/>
      <c r="B116" s="664"/>
      <c r="C116" s="665"/>
      <c r="D116" s="664"/>
      <c r="E116" s="666"/>
      <c r="F116" s="666"/>
      <c r="G116" s="667"/>
      <c r="H116" s="241"/>
      <c r="I116" s="209"/>
      <c r="J116" s="207"/>
    </row>
    <row r="117" spans="1:9" s="286" customFormat="1" ht="12.75" customHeight="1">
      <c r="A117" s="309"/>
      <c r="B117" s="243" t="s">
        <v>88</v>
      </c>
      <c r="C117" s="309" t="s">
        <v>89</v>
      </c>
      <c r="D117" s="243"/>
      <c r="E117" s="293"/>
      <c r="F117" s="227"/>
      <c r="G117" s="227"/>
      <c r="H117" s="314"/>
      <c r="I117" s="310"/>
    </row>
    <row r="118" spans="1:9" s="286" customFormat="1" ht="12.75" customHeight="1">
      <c r="A118" s="309"/>
      <c r="B118" s="243"/>
      <c r="C118" s="309" t="s">
        <v>236</v>
      </c>
      <c r="D118" s="243" t="s">
        <v>7</v>
      </c>
      <c r="E118" s="293">
        <v>440</v>
      </c>
      <c r="F118" s="227"/>
      <c r="G118" s="227">
        <f>E118*F118</f>
        <v>0</v>
      </c>
      <c r="H118" s="314"/>
      <c r="I118" s="310"/>
    </row>
    <row r="119" spans="1:10" s="210" customFormat="1" ht="12.75">
      <c r="A119" s="226"/>
      <c r="B119" s="220" t="s">
        <v>241</v>
      </c>
      <c r="C119" s="226" t="s">
        <v>242</v>
      </c>
      <c r="D119" s="220"/>
      <c r="E119" s="222"/>
      <c r="F119" s="222"/>
      <c r="G119" s="222"/>
      <c r="I119" s="299"/>
      <c r="J119" s="265"/>
    </row>
    <row r="120" spans="1:10" s="210" customFormat="1" ht="12.75">
      <c r="A120" s="226"/>
      <c r="B120" s="269"/>
      <c r="C120" s="226" t="s">
        <v>243</v>
      </c>
      <c r="D120" s="220"/>
      <c r="E120" s="222"/>
      <c r="F120" s="223"/>
      <c r="G120" s="222"/>
      <c r="I120" s="299"/>
      <c r="J120" s="265"/>
    </row>
    <row r="121" spans="1:10" s="210" customFormat="1" ht="12.75">
      <c r="A121" s="226"/>
      <c r="B121" s="226"/>
      <c r="C121" s="226" t="s">
        <v>244</v>
      </c>
      <c r="D121" s="220" t="s">
        <v>6</v>
      </c>
      <c r="E121" s="222">
        <v>42</v>
      </c>
      <c r="F121" s="223"/>
      <c r="G121" s="227">
        <f>E121*F121</f>
        <v>0</v>
      </c>
      <c r="J121" s="265"/>
    </row>
    <row r="122" spans="1:10" s="210" customFormat="1" ht="12.75" customHeight="1">
      <c r="A122" s="220"/>
      <c r="B122" s="228" t="s">
        <v>11</v>
      </c>
      <c r="C122" s="226" t="s">
        <v>245</v>
      </c>
      <c r="D122" s="220"/>
      <c r="E122" s="222"/>
      <c r="F122" s="223"/>
      <c r="G122" s="292"/>
      <c r="H122" s="288"/>
      <c r="I122" s="225"/>
      <c r="J122" s="207"/>
    </row>
    <row r="123" spans="1:10" s="210" customFormat="1" ht="12.75" customHeight="1">
      <c r="A123" s="220"/>
      <c r="B123" s="228"/>
      <c r="C123" s="226" t="s">
        <v>246</v>
      </c>
      <c r="D123" s="220"/>
      <c r="E123" s="222"/>
      <c r="F123" s="223"/>
      <c r="G123" s="292"/>
      <c r="H123" s="288"/>
      <c r="I123" s="225"/>
      <c r="J123" s="207"/>
    </row>
    <row r="124" spans="1:10" s="210" customFormat="1" ht="12.75" customHeight="1">
      <c r="A124" s="220"/>
      <c r="B124" s="228"/>
      <c r="C124" s="226" t="s">
        <v>247</v>
      </c>
      <c r="D124" s="220"/>
      <c r="E124" s="222"/>
      <c r="F124" s="223"/>
      <c r="G124" s="292"/>
      <c r="H124" s="288"/>
      <c r="I124" s="225"/>
      <c r="J124" s="207"/>
    </row>
    <row r="125" spans="1:10" s="210" customFormat="1" ht="12.75" customHeight="1">
      <c r="A125" s="220"/>
      <c r="B125" s="228"/>
      <c r="C125" s="226" t="s">
        <v>139</v>
      </c>
      <c r="D125" s="220" t="s">
        <v>6</v>
      </c>
      <c r="E125" s="222">
        <v>25</v>
      </c>
      <c r="F125" s="315"/>
      <c r="G125" s="227">
        <f>E125*F125</f>
        <v>0</v>
      </c>
      <c r="H125" s="288"/>
      <c r="I125" s="225"/>
      <c r="J125" s="207"/>
    </row>
    <row r="126" spans="1:10" s="210" customFormat="1" ht="12.75" customHeight="1">
      <c r="A126" s="220"/>
      <c r="B126" s="228" t="s">
        <v>11</v>
      </c>
      <c r="C126" s="226" t="s">
        <v>480</v>
      </c>
      <c r="D126" s="220"/>
      <c r="E126" s="222"/>
      <c r="F126" s="223"/>
      <c r="G126" s="292"/>
      <c r="H126" s="288"/>
      <c r="I126" s="225"/>
      <c r="J126" s="207"/>
    </row>
    <row r="127" spans="1:10" s="210" customFormat="1" ht="12.75" customHeight="1">
      <c r="A127" s="220"/>
      <c r="B127" s="228"/>
      <c r="C127" s="226" t="s">
        <v>240</v>
      </c>
      <c r="D127" s="220" t="s">
        <v>6</v>
      </c>
      <c r="E127" s="222">
        <v>6</v>
      </c>
      <c r="F127" s="223"/>
      <c r="G127" s="227">
        <f>E127*F127</f>
        <v>0</v>
      </c>
      <c r="H127" s="288"/>
      <c r="I127" s="225"/>
      <c r="J127" s="207"/>
    </row>
    <row r="128" spans="1:10" s="210" customFormat="1" ht="12.75">
      <c r="A128" s="226"/>
      <c r="B128" s="220" t="s">
        <v>121</v>
      </c>
      <c r="C128" s="226" t="s">
        <v>481</v>
      </c>
      <c r="D128" s="220"/>
      <c r="E128" s="222"/>
      <c r="F128" s="222"/>
      <c r="G128" s="223"/>
      <c r="I128" s="299"/>
      <c r="J128" s="265"/>
    </row>
    <row r="129" spans="1:10" s="210" customFormat="1" ht="12.75">
      <c r="A129" s="226"/>
      <c r="B129" s="220"/>
      <c r="C129" s="226" t="s">
        <v>123</v>
      </c>
      <c r="D129" s="220"/>
      <c r="E129" s="222"/>
      <c r="F129" s="222"/>
      <c r="G129" s="223"/>
      <c r="I129" s="299"/>
      <c r="J129" s="265"/>
    </row>
    <row r="130" spans="1:10" s="210" customFormat="1" ht="12.75">
      <c r="A130" s="226"/>
      <c r="B130" s="220"/>
      <c r="C130" s="226" t="s">
        <v>482</v>
      </c>
      <c r="D130" s="220" t="s">
        <v>7</v>
      </c>
      <c r="E130" s="222">
        <v>275</v>
      </c>
      <c r="F130" s="223"/>
      <c r="G130" s="227">
        <f>E130*F130</f>
        <v>0</v>
      </c>
      <c r="I130" s="299"/>
      <c r="J130" s="265"/>
    </row>
    <row r="131" spans="1:10" s="210" customFormat="1" ht="12.75">
      <c r="A131" s="220"/>
      <c r="B131" s="220" t="s">
        <v>253</v>
      </c>
      <c r="C131" s="226" t="s">
        <v>250</v>
      </c>
      <c r="D131" s="220"/>
      <c r="E131" s="222"/>
      <c r="F131" s="223"/>
      <c r="G131" s="223"/>
      <c r="I131" s="299"/>
      <c r="J131" s="265"/>
    </row>
    <row r="132" spans="1:10" s="210" customFormat="1" ht="12.75">
      <c r="A132" s="220"/>
      <c r="B132" s="220"/>
      <c r="C132" s="226" t="s">
        <v>254</v>
      </c>
      <c r="D132" s="220"/>
      <c r="E132" s="222"/>
      <c r="F132" s="223"/>
      <c r="G132" s="227"/>
      <c r="I132" s="299"/>
      <c r="J132" s="265"/>
    </row>
    <row r="133" spans="1:10" s="210" customFormat="1" ht="12.75">
      <c r="A133" s="226"/>
      <c r="B133" s="226"/>
      <c r="C133" s="226" t="s">
        <v>255</v>
      </c>
      <c r="D133" s="220"/>
      <c r="E133" s="222"/>
      <c r="F133" s="315"/>
      <c r="G133" s="227"/>
      <c r="I133" s="299"/>
      <c r="J133" s="265"/>
    </row>
    <row r="134" spans="1:10" s="210" customFormat="1" ht="12.75">
      <c r="A134" s="226"/>
      <c r="B134" s="226"/>
      <c r="C134" s="226" t="s">
        <v>256</v>
      </c>
      <c r="D134" s="220" t="s">
        <v>5</v>
      </c>
      <c r="E134" s="222">
        <v>3</v>
      </c>
      <c r="F134" s="223"/>
      <c r="G134" s="227">
        <f>E134*F134</f>
        <v>0</v>
      </c>
      <c r="I134" s="299"/>
      <c r="J134" s="265"/>
    </row>
    <row r="135" spans="1:10" s="210" customFormat="1" ht="12.75">
      <c r="A135" s="226"/>
      <c r="B135" s="220" t="s">
        <v>251</v>
      </c>
      <c r="C135" s="261" t="s">
        <v>250</v>
      </c>
      <c r="D135" s="220"/>
      <c r="E135" s="222"/>
      <c r="F135" s="223"/>
      <c r="G135" s="223"/>
      <c r="I135" s="299"/>
      <c r="J135" s="265"/>
    </row>
    <row r="136" spans="1:10" s="210" customFormat="1" ht="12.75">
      <c r="A136" s="226"/>
      <c r="B136" s="220"/>
      <c r="C136" s="261" t="s">
        <v>252</v>
      </c>
      <c r="D136" s="220"/>
      <c r="E136" s="222"/>
      <c r="F136" s="223"/>
      <c r="G136" s="227"/>
      <c r="I136" s="299"/>
      <c r="J136" s="265"/>
    </row>
    <row r="137" spans="1:10" s="210" customFormat="1" ht="12.75">
      <c r="A137" s="226"/>
      <c r="B137" s="226"/>
      <c r="C137" s="226" t="s">
        <v>255</v>
      </c>
      <c r="D137" s="220"/>
      <c r="E137" s="222"/>
      <c r="F137" s="315"/>
      <c r="G137" s="227"/>
      <c r="I137" s="299"/>
      <c r="J137" s="265"/>
    </row>
    <row r="138" spans="1:10" s="210" customFormat="1" ht="12.75">
      <c r="A138" s="226"/>
      <c r="B138" s="226"/>
      <c r="C138" s="226" t="s">
        <v>256</v>
      </c>
      <c r="D138" s="220" t="s">
        <v>5</v>
      </c>
      <c r="E138" s="222">
        <v>1</v>
      </c>
      <c r="F138" s="223"/>
      <c r="G138" s="227">
        <f>E138*F138</f>
        <v>0</v>
      </c>
      <c r="I138" s="299"/>
      <c r="J138" s="265"/>
    </row>
    <row r="139" spans="1:11" s="210" customFormat="1" ht="12.75">
      <c r="A139" s="226"/>
      <c r="B139" s="220" t="s">
        <v>120</v>
      </c>
      <c r="C139" s="311" t="s">
        <v>132</v>
      </c>
      <c r="D139" s="220"/>
      <c r="E139" s="222"/>
      <c r="F139" s="223"/>
      <c r="G139" s="223"/>
      <c r="H139" s="224"/>
      <c r="I139" s="225"/>
      <c r="J139" s="207"/>
      <c r="K139" s="207"/>
    </row>
    <row r="140" spans="1:11" s="210" customFormat="1" ht="12.75">
      <c r="A140" s="226"/>
      <c r="B140" s="220"/>
      <c r="C140" s="311" t="s">
        <v>133</v>
      </c>
      <c r="D140" s="220" t="s">
        <v>5</v>
      </c>
      <c r="E140" s="222">
        <v>8</v>
      </c>
      <c r="F140" s="223"/>
      <c r="G140" s="227">
        <f>E140*F140</f>
        <v>0</v>
      </c>
      <c r="H140" s="224"/>
      <c r="I140" s="225"/>
      <c r="J140" s="207"/>
      <c r="K140" s="207"/>
    </row>
    <row r="141" spans="1:11" s="210" customFormat="1" ht="12.75">
      <c r="A141" s="226"/>
      <c r="B141" s="220" t="s">
        <v>120</v>
      </c>
      <c r="C141" s="311" t="s">
        <v>134</v>
      </c>
      <c r="D141" s="220"/>
      <c r="E141" s="222"/>
      <c r="F141" s="223"/>
      <c r="G141" s="223"/>
      <c r="H141" s="224"/>
      <c r="I141" s="225"/>
      <c r="J141" s="207"/>
      <c r="K141" s="207"/>
    </row>
    <row r="142" spans="1:11" s="210" customFormat="1" ht="12.75">
      <c r="A142" s="226"/>
      <c r="B142" s="220"/>
      <c r="C142" s="311" t="s">
        <v>135</v>
      </c>
      <c r="D142" s="220" t="s">
        <v>5</v>
      </c>
      <c r="E142" s="222">
        <v>10</v>
      </c>
      <c r="F142" s="223"/>
      <c r="G142" s="227">
        <f>E142*F142</f>
        <v>0</v>
      </c>
      <c r="H142" s="224"/>
      <c r="I142" s="225"/>
      <c r="J142" s="207"/>
      <c r="K142" s="207"/>
    </row>
    <row r="143" spans="1:10" s="210" customFormat="1" ht="12.75">
      <c r="A143" s="220"/>
      <c r="B143" s="220" t="s">
        <v>130</v>
      </c>
      <c r="C143" s="226" t="s">
        <v>128</v>
      </c>
      <c r="D143" s="220"/>
      <c r="E143" s="222"/>
      <c r="F143" s="223"/>
      <c r="G143" s="223"/>
      <c r="H143" s="224"/>
      <c r="I143" s="225"/>
      <c r="J143" s="207"/>
    </row>
    <row r="144" spans="1:10" s="210" customFormat="1" ht="12.75">
      <c r="A144" s="220"/>
      <c r="B144" s="220"/>
      <c r="C144" s="226" t="s">
        <v>129</v>
      </c>
      <c r="D144" s="220"/>
      <c r="E144" s="222"/>
      <c r="F144" s="223"/>
      <c r="G144" s="223"/>
      <c r="H144" s="224"/>
      <c r="I144" s="225"/>
      <c r="J144" s="207"/>
    </row>
    <row r="145" spans="1:10" s="210" customFormat="1" ht="12.75">
      <c r="A145" s="220"/>
      <c r="B145" s="220"/>
      <c r="C145" s="226" t="s">
        <v>131</v>
      </c>
      <c r="D145" s="220" t="s">
        <v>5</v>
      </c>
      <c r="E145" s="222">
        <v>8</v>
      </c>
      <c r="F145" s="223"/>
      <c r="G145" s="227">
        <f>E145*F145</f>
        <v>0</v>
      </c>
      <c r="H145" s="224"/>
      <c r="I145" s="225"/>
      <c r="J145" s="316"/>
    </row>
    <row r="146" spans="1:11" s="210" customFormat="1" ht="12.75">
      <c r="A146" s="220"/>
      <c r="B146" s="220" t="s">
        <v>257</v>
      </c>
      <c r="C146" s="221" t="s">
        <v>137</v>
      </c>
      <c r="D146" s="220"/>
      <c r="E146" s="222"/>
      <c r="F146" s="223"/>
      <c r="G146" s="223"/>
      <c r="H146" s="224"/>
      <c r="I146" s="225"/>
      <c r="J146" s="207"/>
      <c r="K146" s="207"/>
    </row>
    <row r="147" spans="1:11" s="210" customFormat="1" ht="12.75">
      <c r="A147" s="220"/>
      <c r="B147" s="220"/>
      <c r="C147" s="226" t="s">
        <v>258</v>
      </c>
      <c r="D147" s="220" t="s">
        <v>7</v>
      </c>
      <c r="E147" s="222">
        <v>32</v>
      </c>
      <c r="F147" s="223"/>
      <c r="G147" s="227">
        <f>E147*F147</f>
        <v>0</v>
      </c>
      <c r="H147" s="224"/>
      <c r="I147" s="225"/>
      <c r="J147" s="207"/>
      <c r="K147" s="207"/>
    </row>
    <row r="148" spans="1:11" s="210" customFormat="1" ht="12.75">
      <c r="A148" s="220"/>
      <c r="B148" s="228" t="s">
        <v>11</v>
      </c>
      <c r="C148" s="221" t="s">
        <v>259</v>
      </c>
      <c r="D148" s="220"/>
      <c r="E148" s="222"/>
      <c r="F148" s="223"/>
      <c r="G148" s="223"/>
      <c r="H148" s="224"/>
      <c r="I148" s="225"/>
      <c r="J148" s="207"/>
      <c r="K148" s="207"/>
    </row>
    <row r="149" spans="1:11" s="210" customFormat="1" ht="12.75">
      <c r="A149" s="220"/>
      <c r="B149" s="220"/>
      <c r="C149" s="226" t="s">
        <v>260</v>
      </c>
      <c r="D149" s="220"/>
      <c r="E149" s="222"/>
      <c r="F149" s="223"/>
      <c r="G149" s="223"/>
      <c r="H149" s="224"/>
      <c r="I149" s="225"/>
      <c r="J149" s="207"/>
      <c r="K149" s="207"/>
    </row>
    <row r="150" spans="1:11" s="210" customFormat="1" ht="12.75">
      <c r="A150" s="220"/>
      <c r="B150" s="220"/>
      <c r="C150" s="226" t="s">
        <v>261</v>
      </c>
      <c r="D150" s="220" t="s">
        <v>7</v>
      </c>
      <c r="E150" s="222">
        <v>32</v>
      </c>
      <c r="F150" s="223"/>
      <c r="G150" s="227">
        <f>E150*F150</f>
        <v>0</v>
      </c>
      <c r="H150" s="224"/>
      <c r="I150" s="225"/>
      <c r="J150" s="207"/>
      <c r="K150" s="207"/>
    </row>
    <row r="151" spans="1:11" s="210" customFormat="1" ht="12.75">
      <c r="A151" s="220"/>
      <c r="B151" s="317" t="s">
        <v>262</v>
      </c>
      <c r="C151" s="261" t="s">
        <v>263</v>
      </c>
      <c r="D151" s="220"/>
      <c r="E151" s="222"/>
      <c r="F151" s="223"/>
      <c r="G151" s="223"/>
      <c r="H151" s="224"/>
      <c r="I151" s="225"/>
      <c r="J151" s="207"/>
      <c r="K151" s="207"/>
    </row>
    <row r="152" spans="1:11" s="210" customFormat="1" ht="12.75">
      <c r="A152" s="220"/>
      <c r="B152" s="220"/>
      <c r="C152" s="226" t="s">
        <v>264</v>
      </c>
      <c r="D152" s="220"/>
      <c r="E152" s="222"/>
      <c r="F152" s="223"/>
      <c r="G152" s="223"/>
      <c r="H152" s="224"/>
      <c r="I152" s="225"/>
      <c r="J152" s="207"/>
      <c r="K152" s="207"/>
    </row>
    <row r="153" spans="1:11" s="210" customFormat="1" ht="12.75">
      <c r="A153" s="220"/>
      <c r="B153" s="220"/>
      <c r="C153" s="226" t="s">
        <v>265</v>
      </c>
      <c r="D153" s="220" t="s">
        <v>5</v>
      </c>
      <c r="E153" s="222">
        <v>3</v>
      </c>
      <c r="F153" s="223"/>
      <c r="G153" s="227">
        <f>E153*F153</f>
        <v>0</v>
      </c>
      <c r="H153" s="224"/>
      <c r="I153" s="225"/>
      <c r="J153" s="207"/>
      <c r="K153" s="207"/>
    </row>
    <row r="154" spans="1:11" s="325" customFormat="1" ht="12.75" customHeight="1">
      <c r="A154" s="318"/>
      <c r="B154" s="319" t="s">
        <v>120</v>
      </c>
      <c r="C154" s="309" t="s">
        <v>389</v>
      </c>
      <c r="D154" s="320"/>
      <c r="E154" s="321"/>
      <c r="F154" s="322"/>
      <c r="G154" s="323"/>
      <c r="H154" s="324"/>
      <c r="I154" s="221"/>
      <c r="J154" s="221"/>
      <c r="K154" s="221"/>
    </row>
    <row r="155" spans="1:11" s="325" customFormat="1" ht="12.75" customHeight="1">
      <c r="A155" s="318"/>
      <c r="B155" s="319"/>
      <c r="C155" s="309" t="s">
        <v>446</v>
      </c>
      <c r="D155" s="320"/>
      <c r="E155" s="321"/>
      <c r="F155" s="322"/>
      <c r="G155" s="323"/>
      <c r="H155" s="324"/>
      <c r="I155" s="221"/>
      <c r="J155" s="221"/>
      <c r="K155" s="221"/>
    </row>
    <row r="156" spans="1:11" s="325" customFormat="1" ht="12.75" customHeight="1">
      <c r="A156" s="318"/>
      <c r="B156" s="319"/>
      <c r="C156" s="309" t="s">
        <v>448</v>
      </c>
      <c r="D156" s="320"/>
      <c r="E156" s="321"/>
      <c r="F156" s="322"/>
      <c r="G156" s="227"/>
      <c r="H156" s="326"/>
      <c r="I156" s="221"/>
      <c r="J156" s="221"/>
      <c r="K156" s="221"/>
    </row>
    <row r="157" spans="1:9" ht="12.75" customHeight="1">
      <c r="A157" s="247"/>
      <c r="B157" s="248"/>
      <c r="C157" s="249" t="s">
        <v>453</v>
      </c>
      <c r="D157" s="220"/>
      <c r="E157" s="222"/>
      <c r="F157" s="223"/>
      <c r="G157" s="223"/>
      <c r="H157" s="209"/>
      <c r="I157" s="225"/>
    </row>
    <row r="158" spans="1:11" s="208" customFormat="1" ht="12.75">
      <c r="A158" s="220"/>
      <c r="B158" s="248"/>
      <c r="C158" s="226" t="s">
        <v>447</v>
      </c>
      <c r="D158" s="320" t="s">
        <v>6</v>
      </c>
      <c r="E158" s="321">
        <v>15</v>
      </c>
      <c r="F158" s="322"/>
      <c r="G158" s="227">
        <f>E158*F158</f>
        <v>0</v>
      </c>
      <c r="H158" s="209"/>
      <c r="I158" s="225"/>
      <c r="J158" s="207"/>
      <c r="K158" s="207"/>
    </row>
    <row r="159" spans="1:11" s="325" customFormat="1" ht="12.75" customHeight="1">
      <c r="A159" s="318"/>
      <c r="B159" s="319" t="s">
        <v>120</v>
      </c>
      <c r="C159" s="309" t="s">
        <v>449</v>
      </c>
      <c r="D159" s="320"/>
      <c r="E159" s="321"/>
      <c r="F159" s="322"/>
      <c r="G159" s="323"/>
      <c r="H159" s="324"/>
      <c r="I159" s="221"/>
      <c r="J159" s="221"/>
      <c r="K159" s="221"/>
    </row>
    <row r="160" spans="1:11" s="325" customFormat="1" ht="12.75" customHeight="1">
      <c r="A160" s="318"/>
      <c r="B160" s="319"/>
      <c r="C160" s="309" t="s">
        <v>450</v>
      </c>
      <c r="D160" s="320" t="s">
        <v>8</v>
      </c>
      <c r="E160" s="321">
        <v>6</v>
      </c>
      <c r="F160" s="322"/>
      <c r="G160" s="227">
        <f>E160*F160</f>
        <v>0</v>
      </c>
      <c r="H160" s="324"/>
      <c r="I160" s="221"/>
      <c r="J160" s="221"/>
      <c r="K160" s="221"/>
    </row>
    <row r="161" spans="1:10" s="210" customFormat="1" ht="12.75">
      <c r="A161" s="272"/>
      <c r="B161" s="273"/>
      <c r="C161" s="272" t="s">
        <v>10</v>
      </c>
      <c r="D161" s="274"/>
      <c r="E161" s="275"/>
      <c r="F161" s="276"/>
      <c r="G161" s="277">
        <f>SUM(G117:G160)</f>
        <v>0</v>
      </c>
      <c r="H161" s="241"/>
      <c r="I161" s="299"/>
      <c r="J161" s="207"/>
    </row>
    <row r="162" spans="1:10" s="210" customFormat="1" ht="12.75" customHeight="1">
      <c r="A162" s="645"/>
      <c r="B162" s="646"/>
      <c r="C162" s="647"/>
      <c r="D162" s="648"/>
      <c r="E162" s="649"/>
      <c r="F162" s="650"/>
      <c r="G162" s="668"/>
      <c r="H162" s="241"/>
      <c r="I162" s="209"/>
      <c r="J162" s="207"/>
    </row>
    <row r="163" spans="1:10" s="208" customFormat="1" ht="12.75" customHeight="1">
      <c r="A163" s="652"/>
      <c r="B163" s="257" t="s">
        <v>90</v>
      </c>
      <c r="C163" s="256" t="s">
        <v>91</v>
      </c>
      <c r="D163" s="257"/>
      <c r="E163" s="284"/>
      <c r="F163" s="284"/>
      <c r="G163" s="653"/>
      <c r="H163" s="241"/>
      <c r="I163" s="209"/>
      <c r="J163" s="207"/>
    </row>
    <row r="164" spans="1:10" s="208" customFormat="1" ht="12.75" customHeight="1">
      <c r="A164" s="654"/>
      <c r="B164" s="641"/>
      <c r="C164" s="642"/>
      <c r="D164" s="641"/>
      <c r="E164" s="655"/>
      <c r="F164" s="655"/>
      <c r="G164" s="656"/>
      <c r="H164" s="241"/>
      <c r="I164" s="209"/>
      <c r="J164" s="207"/>
    </row>
    <row r="165" spans="1:10" s="210" customFormat="1" ht="12.75">
      <c r="A165" s="226"/>
      <c r="B165" s="220" t="s">
        <v>11</v>
      </c>
      <c r="C165" s="226" t="s">
        <v>272</v>
      </c>
      <c r="D165" s="220"/>
      <c r="E165" s="222"/>
      <c r="F165" s="223"/>
      <c r="G165" s="223"/>
      <c r="J165" s="265"/>
    </row>
    <row r="166" spans="1:10" s="210" customFormat="1" ht="12.75">
      <c r="A166" s="226"/>
      <c r="B166" s="220"/>
      <c r="C166" s="226" t="s">
        <v>273</v>
      </c>
      <c r="D166" s="220" t="s">
        <v>6</v>
      </c>
      <c r="E166" s="222">
        <v>90</v>
      </c>
      <c r="F166" s="223"/>
      <c r="G166" s="223">
        <f>E166*F166</f>
        <v>0</v>
      </c>
      <c r="I166" s="265" t="s">
        <v>271</v>
      </c>
      <c r="J166" s="265"/>
    </row>
    <row r="167" spans="1:9" ht="12.75" customHeight="1">
      <c r="A167" s="243"/>
      <c r="B167" s="220" t="s">
        <v>11</v>
      </c>
      <c r="C167" s="244" t="s">
        <v>362</v>
      </c>
      <c r="D167" s="220"/>
      <c r="E167" s="222"/>
      <c r="F167" s="223"/>
      <c r="G167" s="292"/>
      <c r="H167" s="209"/>
      <c r="I167" s="241"/>
    </row>
    <row r="168" spans="1:9" ht="12.75" customHeight="1">
      <c r="A168" s="247"/>
      <c r="B168" s="220"/>
      <c r="C168" s="249" t="s">
        <v>363</v>
      </c>
      <c r="D168" s="220"/>
      <c r="E168" s="222"/>
      <c r="F168" s="223"/>
      <c r="G168" s="292"/>
      <c r="H168" s="209"/>
      <c r="I168" s="241"/>
    </row>
    <row r="169" spans="1:9" ht="12.75" customHeight="1">
      <c r="A169" s="247"/>
      <c r="B169" s="220"/>
      <c r="C169" s="327" t="s">
        <v>364</v>
      </c>
      <c r="D169" s="220"/>
      <c r="E169" s="222"/>
      <c r="F169" s="223"/>
      <c r="G169" s="292"/>
      <c r="H169" s="209"/>
      <c r="I169" s="241"/>
    </row>
    <row r="170" spans="1:9" ht="12.75" customHeight="1">
      <c r="A170" s="247"/>
      <c r="B170" s="220"/>
      <c r="C170" s="249" t="s">
        <v>372</v>
      </c>
      <c r="D170" s="220"/>
      <c r="E170" s="222"/>
      <c r="F170" s="223"/>
      <c r="G170" s="292"/>
      <c r="H170" s="209"/>
      <c r="I170" s="241"/>
    </row>
    <row r="171" spans="1:9" ht="12.75" customHeight="1">
      <c r="A171" s="247"/>
      <c r="B171" s="220"/>
      <c r="C171" s="249" t="s">
        <v>404</v>
      </c>
      <c r="D171" s="220"/>
      <c r="E171" s="222"/>
      <c r="F171" s="223"/>
      <c r="G171" s="292"/>
      <c r="H171" s="209"/>
      <c r="I171" s="241"/>
    </row>
    <row r="172" spans="1:9" ht="12.75" customHeight="1">
      <c r="A172" s="247"/>
      <c r="B172" s="220"/>
      <c r="C172" s="249" t="s">
        <v>366</v>
      </c>
      <c r="D172" s="220"/>
      <c r="E172" s="222"/>
      <c r="F172" s="223"/>
      <c r="G172" s="292"/>
      <c r="H172" s="209"/>
      <c r="I172" s="241"/>
    </row>
    <row r="173" spans="1:9" ht="12.75" customHeight="1">
      <c r="A173" s="247"/>
      <c r="B173" s="220"/>
      <c r="C173" s="249" t="s">
        <v>367</v>
      </c>
      <c r="D173" s="220"/>
      <c r="E173" s="222"/>
      <c r="F173" s="223"/>
      <c r="G173" s="223"/>
      <c r="H173" s="209"/>
      <c r="I173" s="241"/>
    </row>
    <row r="174" spans="1:9" ht="12.75" customHeight="1">
      <c r="A174" s="247"/>
      <c r="B174" s="220"/>
      <c r="C174" s="249" t="s">
        <v>368</v>
      </c>
      <c r="D174" s="220"/>
      <c r="E174" s="222"/>
      <c r="F174" s="223"/>
      <c r="G174" s="223"/>
      <c r="H174" s="209"/>
      <c r="I174" s="207"/>
    </row>
    <row r="175" spans="1:9" ht="12.75" customHeight="1">
      <c r="A175" s="247"/>
      <c r="B175" s="220"/>
      <c r="C175" s="249" t="s">
        <v>374</v>
      </c>
      <c r="D175" s="220"/>
      <c r="E175" s="222"/>
      <c r="F175" s="223"/>
      <c r="G175" s="223"/>
      <c r="H175" s="209"/>
      <c r="I175" s="207"/>
    </row>
    <row r="176" spans="1:9" ht="12.75" customHeight="1">
      <c r="A176" s="247"/>
      <c r="B176" s="220"/>
      <c r="C176" s="327" t="s">
        <v>373</v>
      </c>
      <c r="D176" s="220"/>
      <c r="E176" s="222"/>
      <c r="F176" s="223"/>
      <c r="G176" s="223"/>
      <c r="H176" s="209"/>
      <c r="I176" s="207"/>
    </row>
    <row r="177" spans="1:9" ht="12.75" customHeight="1">
      <c r="A177" s="247"/>
      <c r="B177" s="220"/>
      <c r="C177" s="249" t="s">
        <v>369</v>
      </c>
      <c r="D177" s="220"/>
      <c r="E177" s="222"/>
      <c r="F177" s="223"/>
      <c r="G177" s="223"/>
      <c r="H177" s="209"/>
      <c r="I177" s="207"/>
    </row>
    <row r="178" spans="1:9" ht="12.75" customHeight="1">
      <c r="A178" s="247"/>
      <c r="B178" s="220"/>
      <c r="C178" s="249" t="s">
        <v>370</v>
      </c>
      <c r="D178" s="220"/>
      <c r="E178" s="222"/>
      <c r="F178" s="223"/>
      <c r="G178" s="223"/>
      <c r="H178" s="209"/>
      <c r="I178" s="207"/>
    </row>
    <row r="179" spans="1:9" ht="12.75" customHeight="1">
      <c r="A179" s="247"/>
      <c r="B179" s="220"/>
      <c r="C179" s="249" t="s">
        <v>371</v>
      </c>
      <c r="D179" s="220" t="s">
        <v>7</v>
      </c>
      <c r="E179" s="222">
        <v>57</v>
      </c>
      <c r="F179" s="223"/>
      <c r="G179" s="223">
        <f>E179*F179</f>
        <v>0</v>
      </c>
      <c r="H179" s="209"/>
      <c r="I179" s="207"/>
    </row>
    <row r="180" spans="1:9" ht="12.75" customHeight="1">
      <c r="A180" s="243"/>
      <c r="B180" s="220" t="s">
        <v>11</v>
      </c>
      <c r="C180" s="244" t="s">
        <v>375</v>
      </c>
      <c r="D180" s="220"/>
      <c r="E180" s="222"/>
      <c r="F180" s="223"/>
      <c r="G180" s="292"/>
      <c r="H180" s="209"/>
      <c r="I180" s="241"/>
    </row>
    <row r="181" spans="1:9" ht="12.75" customHeight="1">
      <c r="A181" s="247"/>
      <c r="B181" s="220"/>
      <c r="C181" s="249" t="s">
        <v>376</v>
      </c>
      <c r="D181" s="220"/>
      <c r="E181" s="222"/>
      <c r="F181" s="223"/>
      <c r="G181" s="292"/>
      <c r="H181" s="209"/>
      <c r="I181" s="241"/>
    </row>
    <row r="182" spans="1:9" ht="12.75" customHeight="1">
      <c r="A182" s="247"/>
      <c r="B182" s="220"/>
      <c r="C182" s="327" t="s">
        <v>364</v>
      </c>
      <c r="D182" s="220"/>
      <c r="E182" s="222"/>
      <c r="F182" s="223"/>
      <c r="G182" s="292"/>
      <c r="H182" s="209"/>
      <c r="I182" s="241"/>
    </row>
    <row r="183" spans="1:9" ht="12.75" customHeight="1">
      <c r="A183" s="247"/>
      <c r="B183" s="220"/>
      <c r="C183" s="249" t="s">
        <v>372</v>
      </c>
      <c r="D183" s="220"/>
      <c r="E183" s="222"/>
      <c r="F183" s="223"/>
      <c r="G183" s="292"/>
      <c r="H183" s="209"/>
      <c r="I183" s="241"/>
    </row>
    <row r="184" spans="1:9" ht="12.75" customHeight="1">
      <c r="A184" s="247"/>
      <c r="B184" s="220"/>
      <c r="C184" s="249" t="s">
        <v>365</v>
      </c>
      <c r="D184" s="220"/>
      <c r="E184" s="222"/>
      <c r="F184" s="223"/>
      <c r="G184" s="292"/>
      <c r="H184" s="209"/>
      <c r="I184" s="241"/>
    </row>
    <row r="185" spans="1:9" ht="12.75" customHeight="1">
      <c r="A185" s="247"/>
      <c r="B185" s="220"/>
      <c r="C185" s="249" t="s">
        <v>366</v>
      </c>
      <c r="D185" s="220"/>
      <c r="E185" s="222"/>
      <c r="F185" s="223"/>
      <c r="G185" s="292"/>
      <c r="H185" s="209"/>
      <c r="I185" s="241"/>
    </row>
    <row r="186" spans="1:9" ht="12.75" customHeight="1">
      <c r="A186" s="247"/>
      <c r="B186" s="220"/>
      <c r="C186" s="249" t="s">
        <v>367</v>
      </c>
      <c r="D186" s="220"/>
      <c r="E186" s="222"/>
      <c r="F186" s="223"/>
      <c r="G186" s="223"/>
      <c r="H186" s="209"/>
      <c r="I186" s="241"/>
    </row>
    <row r="187" spans="1:9" ht="12.75" customHeight="1">
      <c r="A187" s="247"/>
      <c r="B187" s="220"/>
      <c r="C187" s="249" t="s">
        <v>368</v>
      </c>
      <c r="D187" s="220"/>
      <c r="E187" s="222"/>
      <c r="F187" s="223"/>
      <c r="G187" s="223"/>
      <c r="H187" s="209"/>
      <c r="I187" s="207"/>
    </row>
    <row r="188" spans="1:9" ht="12.75" customHeight="1">
      <c r="A188" s="247"/>
      <c r="B188" s="220"/>
      <c r="C188" s="249" t="s">
        <v>374</v>
      </c>
      <c r="D188" s="220"/>
      <c r="E188" s="222"/>
      <c r="F188" s="223"/>
      <c r="G188" s="223"/>
      <c r="H188" s="209"/>
      <c r="I188" s="207"/>
    </row>
    <row r="189" spans="1:9" ht="12.75" customHeight="1">
      <c r="A189" s="247"/>
      <c r="B189" s="220"/>
      <c r="C189" s="327" t="s">
        <v>373</v>
      </c>
      <c r="D189" s="220"/>
      <c r="E189" s="222"/>
      <c r="F189" s="223"/>
      <c r="G189" s="223"/>
      <c r="H189" s="209"/>
      <c r="I189" s="207"/>
    </row>
    <row r="190" spans="1:9" ht="12.75" customHeight="1">
      <c r="A190" s="247"/>
      <c r="B190" s="220"/>
      <c r="C190" s="249" t="s">
        <v>369</v>
      </c>
      <c r="D190" s="220"/>
      <c r="E190" s="222"/>
      <c r="F190" s="223"/>
      <c r="G190" s="223"/>
      <c r="H190" s="209"/>
      <c r="I190" s="207"/>
    </row>
    <row r="191" spans="1:9" ht="12.75" customHeight="1">
      <c r="A191" s="247"/>
      <c r="B191" s="220"/>
      <c r="C191" s="249" t="s">
        <v>370</v>
      </c>
      <c r="D191" s="220"/>
      <c r="E191" s="222"/>
      <c r="F191" s="223"/>
      <c r="G191" s="223"/>
      <c r="H191" s="209"/>
      <c r="I191" s="207"/>
    </row>
    <row r="192" spans="1:9" ht="12.75" customHeight="1">
      <c r="A192" s="247"/>
      <c r="B192" s="220"/>
      <c r="C192" s="249" t="s">
        <v>377</v>
      </c>
      <c r="D192" s="220" t="s">
        <v>7</v>
      </c>
      <c r="E192" s="222">
        <v>300</v>
      </c>
      <c r="F192" s="223"/>
      <c r="G192" s="223">
        <f>E192*F192</f>
        <v>0</v>
      </c>
      <c r="H192" s="209"/>
      <c r="I192" s="207"/>
    </row>
    <row r="193" spans="1:8" s="331" customFormat="1" ht="12.75" customHeight="1">
      <c r="A193" s="328"/>
      <c r="B193" s="228" t="s">
        <v>11</v>
      </c>
      <c r="C193" s="244" t="s">
        <v>383</v>
      </c>
      <c r="D193" s="220"/>
      <c r="E193" s="329"/>
      <c r="F193" s="330"/>
      <c r="G193" s="223"/>
      <c r="H193" s="285"/>
    </row>
    <row r="194" spans="1:10" s="210" customFormat="1" ht="12.75" customHeight="1">
      <c r="A194" s="328"/>
      <c r="B194" s="228"/>
      <c r="C194" s="244" t="s">
        <v>487</v>
      </c>
      <c r="D194" s="220"/>
      <c r="E194" s="329"/>
      <c r="F194" s="330"/>
      <c r="G194" s="332"/>
      <c r="H194" s="333"/>
      <c r="I194" s="241"/>
      <c r="J194" s="334"/>
    </row>
    <row r="195" spans="1:10" s="210" customFormat="1" ht="12.75" customHeight="1">
      <c r="A195" s="328"/>
      <c r="B195" s="228"/>
      <c r="C195" s="244" t="s">
        <v>486</v>
      </c>
      <c r="D195" s="220"/>
      <c r="E195" s="329"/>
      <c r="F195" s="330"/>
      <c r="G195" s="332"/>
      <c r="H195" s="333"/>
      <c r="I195" s="241"/>
      <c r="J195" s="334"/>
    </row>
    <row r="196" spans="1:9" s="210" customFormat="1" ht="12.75" customHeight="1">
      <c r="A196" s="328"/>
      <c r="B196" s="228"/>
      <c r="C196" s="244" t="s">
        <v>476</v>
      </c>
      <c r="D196" s="220"/>
      <c r="E196" s="329"/>
      <c r="F196" s="330"/>
      <c r="G196" s="332"/>
      <c r="H196" s="333"/>
      <c r="I196" s="241"/>
    </row>
    <row r="197" spans="1:10" s="210" customFormat="1" ht="12.75" customHeight="1">
      <c r="A197" s="328"/>
      <c r="B197" s="228"/>
      <c r="C197" s="244" t="s">
        <v>378</v>
      </c>
      <c r="D197" s="220"/>
      <c r="E197" s="329"/>
      <c r="F197" s="330"/>
      <c r="G197" s="223"/>
      <c r="H197" s="288"/>
      <c r="I197" s="241"/>
      <c r="J197" s="265"/>
    </row>
    <row r="198" spans="1:10" s="210" customFormat="1" ht="12.75" customHeight="1">
      <c r="A198" s="328"/>
      <c r="B198" s="228"/>
      <c r="C198" s="244" t="s">
        <v>379</v>
      </c>
      <c r="D198" s="220" t="s">
        <v>7</v>
      </c>
      <c r="E198" s="329">
        <v>20</v>
      </c>
      <c r="F198" s="330"/>
      <c r="G198" s="223">
        <f>E198*F198</f>
        <v>0</v>
      </c>
      <c r="H198" s="288"/>
      <c r="I198" s="241" t="s">
        <v>477</v>
      </c>
      <c r="J198" s="265"/>
    </row>
    <row r="199" spans="1:8" s="331" customFormat="1" ht="12.75" customHeight="1">
      <c r="A199" s="328"/>
      <c r="B199" s="228" t="s">
        <v>11</v>
      </c>
      <c r="C199" s="244" t="s">
        <v>474</v>
      </c>
      <c r="D199" s="220"/>
      <c r="E199" s="329"/>
      <c r="F199" s="330"/>
      <c r="G199" s="223"/>
      <c r="H199" s="285"/>
    </row>
    <row r="200" spans="1:10" s="210" customFormat="1" ht="12.75" customHeight="1">
      <c r="A200" s="328"/>
      <c r="B200" s="228"/>
      <c r="C200" s="244" t="s">
        <v>487</v>
      </c>
      <c r="D200" s="220"/>
      <c r="E200" s="329"/>
      <c r="F200" s="330"/>
      <c r="G200" s="332"/>
      <c r="H200" s="333"/>
      <c r="I200" s="241"/>
      <c r="J200" s="334"/>
    </row>
    <row r="201" spans="1:10" s="210" customFormat="1" ht="12.75" customHeight="1">
      <c r="A201" s="328"/>
      <c r="B201" s="228"/>
      <c r="C201" s="244" t="s">
        <v>486</v>
      </c>
      <c r="D201" s="220"/>
      <c r="E201" s="329"/>
      <c r="F201" s="330"/>
      <c r="G201" s="332"/>
      <c r="H201" s="333"/>
      <c r="I201" s="241"/>
      <c r="J201" s="334"/>
    </row>
    <row r="202" spans="1:9" s="210" customFormat="1" ht="12.75" customHeight="1">
      <c r="A202" s="328"/>
      <c r="B202" s="228"/>
      <c r="C202" s="244" t="s">
        <v>476</v>
      </c>
      <c r="D202" s="220"/>
      <c r="E202" s="329"/>
      <c r="F202" s="330"/>
      <c r="G202" s="332"/>
      <c r="H202" s="333"/>
      <c r="I202" s="241"/>
    </row>
    <row r="203" spans="1:10" s="210" customFormat="1" ht="12.75" customHeight="1">
      <c r="A203" s="328"/>
      <c r="B203" s="228"/>
      <c r="C203" s="244" t="s">
        <v>475</v>
      </c>
      <c r="D203" s="220"/>
      <c r="E203" s="329"/>
      <c r="F203" s="330"/>
      <c r="G203" s="223"/>
      <c r="H203" s="288"/>
      <c r="I203" s="241"/>
      <c r="J203" s="265"/>
    </row>
    <row r="204" spans="1:10" s="210" customFormat="1" ht="12.75" customHeight="1">
      <c r="A204" s="328"/>
      <c r="B204" s="228"/>
      <c r="C204" s="244" t="s">
        <v>379</v>
      </c>
      <c r="D204" s="220" t="s">
        <v>7</v>
      </c>
      <c r="E204" s="329">
        <v>50</v>
      </c>
      <c r="F204" s="330"/>
      <c r="G204" s="223">
        <f>E204*F204</f>
        <v>0</v>
      </c>
      <c r="H204" s="288"/>
      <c r="I204" s="241" t="s">
        <v>478</v>
      </c>
      <c r="J204" s="265"/>
    </row>
    <row r="205" spans="1:10" s="210" customFormat="1" ht="12.75">
      <c r="A205" s="220"/>
      <c r="B205" s="220" t="s">
        <v>11</v>
      </c>
      <c r="C205" s="226" t="s">
        <v>442</v>
      </c>
      <c r="D205" s="220"/>
      <c r="E205" s="222"/>
      <c r="F205" s="222"/>
      <c r="G205" s="222"/>
      <c r="H205" s="313"/>
      <c r="I205" s="225"/>
      <c r="J205" s="265"/>
    </row>
    <row r="206" spans="1:10" s="210" customFormat="1" ht="12.75">
      <c r="A206" s="226"/>
      <c r="B206" s="226"/>
      <c r="C206" s="226" t="s">
        <v>451</v>
      </c>
      <c r="D206" s="220" t="s">
        <v>7</v>
      </c>
      <c r="E206" s="222">
        <v>52</v>
      </c>
      <c r="F206" s="223"/>
      <c r="G206" s="223">
        <f>E206*F206</f>
        <v>0</v>
      </c>
      <c r="H206" s="313"/>
      <c r="I206" s="225" t="s">
        <v>461</v>
      </c>
      <c r="J206" s="265"/>
    </row>
    <row r="207" spans="1:10" s="210" customFormat="1" ht="12.75">
      <c r="A207" s="220"/>
      <c r="B207" s="220" t="s">
        <v>11</v>
      </c>
      <c r="C207" s="226" t="s">
        <v>442</v>
      </c>
      <c r="D207" s="220"/>
      <c r="E207" s="222"/>
      <c r="F207" s="222"/>
      <c r="G207" s="222"/>
      <c r="H207" s="313"/>
      <c r="I207" s="225"/>
      <c r="J207" s="265"/>
    </row>
    <row r="208" spans="1:10" s="210" customFormat="1" ht="12.75">
      <c r="A208" s="226"/>
      <c r="B208" s="226"/>
      <c r="C208" s="226" t="s">
        <v>452</v>
      </c>
      <c r="D208" s="220" t="s">
        <v>7</v>
      </c>
      <c r="E208" s="222">
        <v>47</v>
      </c>
      <c r="F208" s="223"/>
      <c r="G208" s="223">
        <f>E208*F208</f>
        <v>0</v>
      </c>
      <c r="H208" s="313"/>
      <c r="I208" s="225" t="s">
        <v>466</v>
      </c>
      <c r="J208" s="265"/>
    </row>
    <row r="209" spans="1:10" s="210" customFormat="1" ht="12.75">
      <c r="A209" s="220"/>
      <c r="B209" s="220" t="s">
        <v>11</v>
      </c>
      <c r="C209" s="226" t="s">
        <v>442</v>
      </c>
      <c r="D209" s="220"/>
      <c r="E209" s="222"/>
      <c r="F209" s="222"/>
      <c r="G209" s="222"/>
      <c r="H209" s="313"/>
      <c r="I209" s="225"/>
      <c r="J209" s="265"/>
    </row>
    <row r="210" spans="1:10" s="210" customFormat="1" ht="12.75">
      <c r="A210" s="226"/>
      <c r="B210" s="226"/>
      <c r="C210" s="226" t="s">
        <v>473</v>
      </c>
      <c r="D210" s="220" t="s">
        <v>7</v>
      </c>
      <c r="E210" s="222">
        <v>50</v>
      </c>
      <c r="F210" s="223"/>
      <c r="G210" s="223">
        <f>E210*F210</f>
        <v>0</v>
      </c>
      <c r="H210" s="313"/>
      <c r="I210" s="225" t="s">
        <v>470</v>
      </c>
      <c r="J210" s="265"/>
    </row>
    <row r="211" spans="1:9" ht="12.75" customHeight="1">
      <c r="A211" s="243"/>
      <c r="B211" s="220" t="s">
        <v>11</v>
      </c>
      <c r="C211" s="244" t="s">
        <v>211</v>
      </c>
      <c r="D211" s="220"/>
      <c r="E211" s="222"/>
      <c r="F211" s="223"/>
      <c r="G211" s="292"/>
      <c r="H211" s="209"/>
      <c r="I211" s="241"/>
    </row>
    <row r="212" spans="1:9" ht="12.75" customHeight="1">
      <c r="A212" s="247"/>
      <c r="B212" s="220"/>
      <c r="C212" s="249" t="s">
        <v>444</v>
      </c>
      <c r="D212" s="220"/>
      <c r="E212" s="222"/>
      <c r="F212" s="223"/>
      <c r="G212" s="292"/>
      <c r="H212" s="209"/>
      <c r="I212" s="241"/>
    </row>
    <row r="213" spans="1:9" ht="12.75" customHeight="1">
      <c r="A213" s="247"/>
      <c r="B213" s="220"/>
      <c r="C213" s="249" t="s">
        <v>485</v>
      </c>
      <c r="D213" s="220"/>
      <c r="E213" s="222"/>
      <c r="F213" s="223"/>
      <c r="G213" s="292"/>
      <c r="H213" s="209"/>
      <c r="I213" s="241"/>
    </row>
    <row r="214" spans="1:9" ht="12.75" customHeight="1">
      <c r="A214" s="247"/>
      <c r="B214" s="220"/>
      <c r="C214" s="249" t="s">
        <v>484</v>
      </c>
      <c r="D214" s="220"/>
      <c r="E214" s="222"/>
      <c r="F214" s="223"/>
      <c r="G214" s="223"/>
      <c r="H214" s="209"/>
      <c r="I214" s="241"/>
    </row>
    <row r="215" spans="1:9" ht="12.75" customHeight="1">
      <c r="A215" s="247"/>
      <c r="B215" s="220"/>
      <c r="C215" s="249" t="s">
        <v>212</v>
      </c>
      <c r="D215" s="220"/>
      <c r="E215" s="222"/>
      <c r="F215" s="223"/>
      <c r="G215" s="223"/>
      <c r="H215" s="209"/>
      <c r="I215" s="207"/>
    </row>
    <row r="216" spans="1:9" ht="12.75" customHeight="1">
      <c r="A216" s="247"/>
      <c r="B216" s="220"/>
      <c r="C216" s="249" t="s">
        <v>213</v>
      </c>
      <c r="D216" s="220"/>
      <c r="E216" s="222"/>
      <c r="F216" s="223"/>
      <c r="G216" s="223"/>
      <c r="H216" s="209"/>
      <c r="I216" s="225"/>
    </row>
    <row r="217" spans="1:9" ht="12.75" customHeight="1">
      <c r="A217" s="247"/>
      <c r="B217" s="248"/>
      <c r="C217" s="249" t="s">
        <v>440</v>
      </c>
      <c r="D217" s="220"/>
      <c r="E217" s="222"/>
      <c r="F217" s="223"/>
      <c r="G217" s="223"/>
      <c r="H217" s="209"/>
      <c r="I217" s="225"/>
    </row>
    <row r="218" spans="1:11" s="208" customFormat="1" ht="12.75">
      <c r="A218" s="220"/>
      <c r="B218" s="248"/>
      <c r="C218" s="226" t="s">
        <v>455</v>
      </c>
      <c r="D218" s="220"/>
      <c r="E218" s="222"/>
      <c r="F218" s="223"/>
      <c r="G218" s="223"/>
      <c r="H218" s="209"/>
      <c r="I218" s="225"/>
      <c r="J218" s="207"/>
      <c r="K218" s="207"/>
    </row>
    <row r="219" spans="1:11" s="208" customFormat="1" ht="12.75">
      <c r="A219" s="220"/>
      <c r="B219" s="248"/>
      <c r="C219" s="226" t="s">
        <v>454</v>
      </c>
      <c r="D219" s="220"/>
      <c r="E219" s="222"/>
      <c r="F219" s="223"/>
      <c r="G219" s="223"/>
      <c r="H219" s="209"/>
      <c r="I219" s="225"/>
      <c r="J219" s="207"/>
      <c r="K219" s="207"/>
    </row>
    <row r="220" spans="1:11" s="208" customFormat="1" ht="12.75">
      <c r="A220" s="220"/>
      <c r="B220" s="248"/>
      <c r="C220" s="226" t="s">
        <v>441</v>
      </c>
      <c r="D220" s="220" t="s">
        <v>8</v>
      </c>
      <c r="E220" s="222">
        <v>180</v>
      </c>
      <c r="F220" s="223"/>
      <c r="G220" s="223">
        <f>E220*F220</f>
        <v>0</v>
      </c>
      <c r="H220" s="209"/>
      <c r="I220" s="225" t="s">
        <v>466</v>
      </c>
      <c r="J220" s="207"/>
      <c r="K220" s="207"/>
    </row>
    <row r="221" spans="1:9" ht="12.75" customHeight="1">
      <c r="A221" s="243"/>
      <c r="B221" s="220" t="s">
        <v>11</v>
      </c>
      <c r="C221" s="244" t="s">
        <v>211</v>
      </c>
      <c r="D221" s="220"/>
      <c r="E221" s="222"/>
      <c r="F221" s="223"/>
      <c r="G221" s="292"/>
      <c r="H221" s="209"/>
      <c r="I221" s="241"/>
    </row>
    <row r="222" spans="1:9" ht="12.75" customHeight="1">
      <c r="A222" s="247"/>
      <c r="B222" s="220"/>
      <c r="C222" s="249" t="s">
        <v>467</v>
      </c>
      <c r="D222" s="220"/>
      <c r="E222" s="222"/>
      <c r="F222" s="223"/>
      <c r="G222" s="292"/>
      <c r="H222" s="209"/>
      <c r="I222" s="241"/>
    </row>
    <row r="223" spans="1:9" ht="12.75" customHeight="1">
      <c r="A223" s="247"/>
      <c r="B223" s="220"/>
      <c r="C223" s="249" t="s">
        <v>485</v>
      </c>
      <c r="D223" s="220"/>
      <c r="E223" s="222"/>
      <c r="F223" s="223"/>
      <c r="G223" s="292"/>
      <c r="H223" s="209"/>
      <c r="I223" s="241"/>
    </row>
    <row r="224" spans="1:9" ht="12.75" customHeight="1">
      <c r="A224" s="247"/>
      <c r="B224" s="220"/>
      <c r="C224" s="249" t="s">
        <v>484</v>
      </c>
      <c r="D224" s="220"/>
      <c r="E224" s="222"/>
      <c r="F224" s="223"/>
      <c r="G224" s="223"/>
      <c r="H224" s="209"/>
      <c r="I224" s="241"/>
    </row>
    <row r="225" spans="1:9" ht="12.75" customHeight="1">
      <c r="A225" s="247"/>
      <c r="B225" s="220"/>
      <c r="C225" s="249" t="s">
        <v>212</v>
      </c>
      <c r="D225" s="220"/>
      <c r="E225" s="222"/>
      <c r="F225" s="223"/>
      <c r="G225" s="223"/>
      <c r="H225" s="209"/>
      <c r="I225" s="207"/>
    </row>
    <row r="226" spans="1:9" ht="12.75" customHeight="1">
      <c r="A226" s="247"/>
      <c r="B226" s="220"/>
      <c r="C226" s="249" t="s">
        <v>213</v>
      </c>
      <c r="D226" s="220"/>
      <c r="E226" s="222"/>
      <c r="F226" s="223"/>
      <c r="G226" s="223"/>
      <c r="H226" s="209"/>
      <c r="I226" s="225"/>
    </row>
    <row r="227" spans="1:9" ht="12.75" customHeight="1">
      <c r="A227" s="247"/>
      <c r="B227" s="248"/>
      <c r="C227" s="249" t="s">
        <v>468</v>
      </c>
      <c r="D227" s="220"/>
      <c r="E227" s="222"/>
      <c r="F227" s="223"/>
      <c r="G227" s="223"/>
      <c r="H227" s="209"/>
      <c r="I227" s="225"/>
    </row>
    <row r="228" spans="1:11" s="208" customFormat="1" ht="12.75">
      <c r="A228" s="220"/>
      <c r="B228" s="248"/>
      <c r="C228" s="226" t="s">
        <v>469</v>
      </c>
      <c r="D228" s="220"/>
      <c r="E228" s="222"/>
      <c r="F228" s="223"/>
      <c r="G228" s="223"/>
      <c r="H228" s="209"/>
      <c r="I228" s="225"/>
      <c r="J228" s="207"/>
      <c r="K228" s="207"/>
    </row>
    <row r="229" spans="1:11" s="208" customFormat="1" ht="12.75">
      <c r="A229" s="220"/>
      <c r="B229" s="248"/>
      <c r="C229" s="226" t="s">
        <v>471</v>
      </c>
      <c r="D229" s="220"/>
      <c r="E229" s="222"/>
      <c r="F229" s="223"/>
      <c r="G229" s="223"/>
      <c r="H229" s="209"/>
      <c r="I229" s="225"/>
      <c r="J229" s="207"/>
      <c r="K229" s="207"/>
    </row>
    <row r="230" spans="1:11" s="208" customFormat="1" ht="12.75">
      <c r="A230" s="220"/>
      <c r="B230" s="248"/>
      <c r="C230" s="226" t="s">
        <v>472</v>
      </c>
      <c r="D230" s="220" t="s">
        <v>8</v>
      </c>
      <c r="E230" s="222">
        <v>280</v>
      </c>
      <c r="F230" s="223"/>
      <c r="G230" s="223">
        <f>E230*F230</f>
        <v>0</v>
      </c>
      <c r="H230" s="209"/>
      <c r="I230" s="225" t="s">
        <v>470</v>
      </c>
      <c r="J230" s="207"/>
      <c r="K230" s="207"/>
    </row>
    <row r="231" spans="1:10" ht="12.75" customHeight="1">
      <c r="A231" s="243"/>
      <c r="B231" s="220" t="s">
        <v>384</v>
      </c>
      <c r="C231" s="244" t="s">
        <v>479</v>
      </c>
      <c r="D231" s="220" t="s">
        <v>6</v>
      </c>
      <c r="E231" s="222">
        <v>180</v>
      </c>
      <c r="F231" s="223"/>
      <c r="G231" s="223">
        <f>E231*F231</f>
        <v>0</v>
      </c>
      <c r="H231" s="209"/>
      <c r="I231" s="241"/>
      <c r="J231" s="245"/>
    </row>
    <row r="232" spans="1:10" ht="12.75" customHeight="1">
      <c r="A232" s="243"/>
      <c r="B232" s="220" t="s">
        <v>385</v>
      </c>
      <c r="C232" s="244" t="s">
        <v>386</v>
      </c>
      <c r="D232" s="220" t="s">
        <v>6</v>
      </c>
      <c r="E232" s="222">
        <v>450</v>
      </c>
      <c r="F232" s="223"/>
      <c r="G232" s="223">
        <f>E232*F232</f>
        <v>0</v>
      </c>
      <c r="H232" s="209"/>
      <c r="I232" s="241"/>
      <c r="J232" s="219"/>
    </row>
    <row r="233" spans="1:10" s="210" customFormat="1" ht="12.75">
      <c r="A233" s="272"/>
      <c r="B233" s="273"/>
      <c r="C233" s="272" t="s">
        <v>10</v>
      </c>
      <c r="D233" s="274"/>
      <c r="E233" s="275"/>
      <c r="F233" s="276"/>
      <c r="G233" s="277">
        <f>SUM(G165:G232)</f>
        <v>0</v>
      </c>
      <c r="H233" s="241"/>
      <c r="I233" s="209"/>
      <c r="J233" s="207"/>
    </row>
    <row r="234" spans="1:10" s="210" customFormat="1" ht="12.75">
      <c r="A234" s="645"/>
      <c r="B234" s="646"/>
      <c r="C234" s="647"/>
      <c r="D234" s="648"/>
      <c r="E234" s="649"/>
      <c r="F234" s="649"/>
      <c r="G234" s="651"/>
      <c r="H234" s="241"/>
      <c r="I234" s="209"/>
      <c r="J234" s="207"/>
    </row>
    <row r="235" spans="1:10" s="208" customFormat="1" ht="12" customHeight="1">
      <c r="A235" s="652"/>
      <c r="B235" s="257" t="s">
        <v>22</v>
      </c>
      <c r="C235" s="256" t="s">
        <v>21</v>
      </c>
      <c r="D235" s="257"/>
      <c r="E235" s="284"/>
      <c r="F235" s="284"/>
      <c r="G235" s="653"/>
      <c r="H235" s="241"/>
      <c r="I235" s="209"/>
      <c r="J235" s="207"/>
    </row>
    <row r="236" spans="1:10" s="208" customFormat="1" ht="12" customHeight="1">
      <c r="A236" s="654"/>
      <c r="B236" s="641"/>
      <c r="C236" s="642"/>
      <c r="D236" s="641"/>
      <c r="E236" s="655"/>
      <c r="F236" s="655"/>
      <c r="G236" s="656"/>
      <c r="H236" s="241"/>
      <c r="I236" s="209"/>
      <c r="J236" s="207"/>
    </row>
    <row r="237" spans="1:10" s="208" customFormat="1" ht="12.75" customHeight="1">
      <c r="A237" s="335"/>
      <c r="B237" s="220" t="s">
        <v>60</v>
      </c>
      <c r="C237" s="226" t="s">
        <v>61</v>
      </c>
      <c r="D237" s="220"/>
      <c r="E237" s="222"/>
      <c r="F237" s="222"/>
      <c r="G237" s="336"/>
      <c r="H237" s="241"/>
      <c r="I237" s="209"/>
      <c r="J237" s="207"/>
    </row>
    <row r="238" spans="1:10" s="208" customFormat="1" ht="12.75" customHeight="1">
      <c r="A238" s="335"/>
      <c r="B238" s="220"/>
      <c r="C238" s="226" t="s">
        <v>62</v>
      </c>
      <c r="D238" s="220" t="s">
        <v>5</v>
      </c>
      <c r="E238" s="222">
        <v>4</v>
      </c>
      <c r="F238" s="223"/>
      <c r="G238" s="223">
        <f>E238*F238</f>
        <v>0</v>
      </c>
      <c r="H238" s="241"/>
      <c r="I238" s="209"/>
      <c r="J238" s="207"/>
    </row>
    <row r="239" spans="1:10" s="208" customFormat="1" ht="12.75" customHeight="1">
      <c r="A239" s="220"/>
      <c r="B239" s="220" t="s">
        <v>11</v>
      </c>
      <c r="C239" s="226" t="s">
        <v>63</v>
      </c>
      <c r="D239" s="220"/>
      <c r="E239" s="222"/>
      <c r="F239" s="223"/>
      <c r="G239" s="223"/>
      <c r="H239" s="241"/>
      <c r="I239" s="209"/>
      <c r="J239" s="207"/>
    </row>
    <row r="240" spans="1:10" s="208" customFormat="1" ht="12.75" customHeight="1">
      <c r="A240" s="337"/>
      <c r="B240" s="220"/>
      <c r="C240" s="226" t="s">
        <v>64</v>
      </c>
      <c r="D240" s="220"/>
      <c r="E240" s="222"/>
      <c r="F240" s="223"/>
      <c r="G240" s="223"/>
      <c r="H240" s="241"/>
      <c r="I240" s="209"/>
      <c r="J240" s="207"/>
    </row>
    <row r="241" spans="1:10" s="208" customFormat="1" ht="12.75" customHeight="1">
      <c r="A241" s="337"/>
      <c r="B241" s="220"/>
      <c r="C241" s="226" t="s">
        <v>65</v>
      </c>
      <c r="D241" s="220" t="s">
        <v>5</v>
      </c>
      <c r="E241" s="222">
        <v>4</v>
      </c>
      <c r="F241" s="223"/>
      <c r="G241" s="223">
        <f>E241*F241</f>
        <v>0</v>
      </c>
      <c r="H241" s="241"/>
      <c r="I241" s="209"/>
      <c r="J241" s="207"/>
    </row>
    <row r="242" spans="1:10" s="208" customFormat="1" ht="12.75" customHeight="1">
      <c r="A242" s="220"/>
      <c r="B242" s="220" t="s">
        <v>141</v>
      </c>
      <c r="C242" s="226" t="s">
        <v>140</v>
      </c>
      <c r="D242" s="220"/>
      <c r="E242" s="222"/>
      <c r="F242" s="223"/>
      <c r="G242" s="223"/>
      <c r="I242" s="225"/>
      <c r="J242" s="265"/>
    </row>
    <row r="243" spans="1:10" s="208" customFormat="1" ht="12.75" customHeight="1">
      <c r="A243" s="220"/>
      <c r="B243" s="220"/>
      <c r="C243" s="226" t="s">
        <v>37</v>
      </c>
      <c r="D243" s="220"/>
      <c r="E243" s="222"/>
      <c r="F243" s="223"/>
      <c r="G243" s="223"/>
      <c r="I243" s="225"/>
      <c r="J243" s="265"/>
    </row>
    <row r="244" spans="1:10" s="208" customFormat="1" ht="12.75" customHeight="1">
      <c r="A244" s="220"/>
      <c r="B244" s="220"/>
      <c r="C244" s="226" t="s">
        <v>142</v>
      </c>
      <c r="D244" s="220" t="s">
        <v>5</v>
      </c>
      <c r="E244" s="222">
        <v>1</v>
      </c>
      <c r="F244" s="227"/>
      <c r="G244" s="223">
        <f>E244*F244</f>
        <v>0</v>
      </c>
      <c r="I244" s="225"/>
      <c r="J244" s="265"/>
    </row>
    <row r="245" spans="1:10" s="208" customFormat="1" ht="12.75" customHeight="1">
      <c r="A245" s="220"/>
      <c r="B245" s="220" t="s">
        <v>49</v>
      </c>
      <c r="C245" s="226" t="s">
        <v>48</v>
      </c>
      <c r="D245" s="220"/>
      <c r="E245" s="222"/>
      <c r="F245" s="223"/>
      <c r="G245" s="223"/>
      <c r="H245" s="241"/>
      <c r="I245" s="209"/>
      <c r="J245" s="207"/>
    </row>
    <row r="246" spans="1:10" s="208" customFormat="1" ht="12.75" customHeight="1">
      <c r="A246" s="220"/>
      <c r="B246" s="220"/>
      <c r="C246" s="226" t="s">
        <v>37</v>
      </c>
      <c r="D246" s="220"/>
      <c r="E246" s="222"/>
      <c r="F246" s="223"/>
      <c r="G246" s="223"/>
      <c r="H246" s="241"/>
      <c r="I246" s="209"/>
      <c r="J246" s="207"/>
    </row>
    <row r="247" spans="1:10" s="208" customFormat="1" ht="12.75" customHeight="1">
      <c r="A247" s="220"/>
      <c r="B247" s="220"/>
      <c r="C247" s="226" t="s">
        <v>66</v>
      </c>
      <c r="D247" s="220" t="s">
        <v>5</v>
      </c>
      <c r="E247" s="222">
        <v>1</v>
      </c>
      <c r="F247" s="223"/>
      <c r="G247" s="223">
        <f>E247*F247</f>
        <v>0</v>
      </c>
      <c r="H247" s="241"/>
      <c r="I247" s="209"/>
      <c r="J247" s="207"/>
    </row>
    <row r="248" spans="1:10" ht="12.75" customHeight="1">
      <c r="A248" s="220"/>
      <c r="B248" s="338" t="s">
        <v>11</v>
      </c>
      <c r="C248" s="328" t="s">
        <v>274</v>
      </c>
      <c r="D248" s="220"/>
      <c r="E248" s="222"/>
      <c r="F248" s="223"/>
      <c r="G248" s="223"/>
      <c r="H248" s="288"/>
      <c r="I248" s="225"/>
      <c r="J248" s="209"/>
    </row>
    <row r="249" spans="1:10" s="208" customFormat="1" ht="12.75" customHeight="1">
      <c r="A249" s="220"/>
      <c r="B249" s="220"/>
      <c r="C249" s="226" t="s">
        <v>275</v>
      </c>
      <c r="D249" s="220" t="s">
        <v>5</v>
      </c>
      <c r="E249" s="222">
        <v>6</v>
      </c>
      <c r="F249" s="223"/>
      <c r="G249" s="223">
        <f>E249*F249</f>
        <v>0</v>
      </c>
      <c r="H249" s="241"/>
      <c r="I249" s="209"/>
      <c r="J249" s="207"/>
    </row>
    <row r="250" spans="1:11" s="265" customFormat="1" ht="12.75" customHeight="1">
      <c r="A250" s="220"/>
      <c r="B250" s="228" t="s">
        <v>145</v>
      </c>
      <c r="C250" s="261" t="s">
        <v>146</v>
      </c>
      <c r="D250" s="220" t="s">
        <v>5</v>
      </c>
      <c r="E250" s="222">
        <v>2</v>
      </c>
      <c r="F250" s="223"/>
      <c r="G250" s="223">
        <f>E250*F250</f>
        <v>0</v>
      </c>
      <c r="H250" s="295"/>
      <c r="I250" s="225"/>
      <c r="J250" s="209"/>
      <c r="K250" s="207"/>
    </row>
    <row r="251" spans="1:9" ht="12.75" customHeight="1">
      <c r="A251" s="220" t="s">
        <v>9</v>
      </c>
      <c r="B251" s="220" t="s">
        <v>104</v>
      </c>
      <c r="C251" s="261" t="s">
        <v>105</v>
      </c>
      <c r="D251" s="220"/>
      <c r="E251" s="222"/>
      <c r="F251" s="223"/>
      <c r="G251" s="223"/>
      <c r="H251" s="224"/>
      <c r="I251" s="225"/>
    </row>
    <row r="252" spans="1:9" ht="12.75" customHeight="1">
      <c r="A252" s="220"/>
      <c r="B252" s="220"/>
      <c r="C252" s="261" t="s">
        <v>106</v>
      </c>
      <c r="D252" s="220"/>
      <c r="E252" s="222"/>
      <c r="F252" s="223"/>
      <c r="G252" s="223"/>
      <c r="H252" s="224"/>
      <c r="I252" s="225"/>
    </row>
    <row r="253" spans="1:9" ht="12.75" customHeight="1">
      <c r="A253" s="220"/>
      <c r="B253" s="220"/>
      <c r="C253" s="261" t="s">
        <v>190</v>
      </c>
      <c r="D253" s="220" t="s">
        <v>7</v>
      </c>
      <c r="E253" s="222">
        <v>230</v>
      </c>
      <c r="F253" s="223"/>
      <c r="G253" s="223">
        <f>E253*F253</f>
        <v>0</v>
      </c>
      <c r="H253" s="224"/>
      <c r="I253" s="225"/>
    </row>
    <row r="254" spans="1:9" ht="12.75" customHeight="1">
      <c r="A254" s="220" t="s">
        <v>9</v>
      </c>
      <c r="B254" s="220" t="s">
        <v>380</v>
      </c>
      <c r="C254" s="226" t="s">
        <v>381</v>
      </c>
      <c r="D254" s="220"/>
      <c r="E254" s="222"/>
      <c r="F254" s="223"/>
      <c r="G254" s="223"/>
      <c r="H254" s="224"/>
      <c r="I254" s="225"/>
    </row>
    <row r="255" spans="1:9" ht="12.75" customHeight="1">
      <c r="A255" s="220"/>
      <c r="B255" s="220"/>
      <c r="C255" s="226" t="s">
        <v>382</v>
      </c>
      <c r="D255" s="220"/>
      <c r="E255" s="222"/>
      <c r="F255" s="223"/>
      <c r="G255" s="223"/>
      <c r="H255" s="224"/>
      <c r="I255" s="225"/>
    </row>
    <row r="256" spans="1:9" ht="12.75" customHeight="1">
      <c r="A256" s="220"/>
      <c r="B256" s="220"/>
      <c r="C256" s="226" t="s">
        <v>436</v>
      </c>
      <c r="D256" s="220" t="s">
        <v>7</v>
      </c>
      <c r="E256" s="222">
        <v>20</v>
      </c>
      <c r="F256" s="223"/>
      <c r="G256" s="223">
        <f>E256*F256</f>
        <v>0</v>
      </c>
      <c r="H256" s="224"/>
      <c r="I256" s="225"/>
    </row>
    <row r="257" spans="1:12" s="265" customFormat="1" ht="12.75" customHeight="1">
      <c r="A257" s="220"/>
      <c r="B257" s="260" t="s">
        <v>120</v>
      </c>
      <c r="C257" s="261" t="s">
        <v>437</v>
      </c>
      <c r="D257" s="220"/>
      <c r="E257" s="222"/>
      <c r="F257" s="223"/>
      <c r="G257" s="292"/>
      <c r="H257" s="288"/>
      <c r="I257" s="225"/>
      <c r="J257" s="209"/>
      <c r="K257" s="207"/>
      <c r="L257" s="207"/>
    </row>
    <row r="258" spans="1:12" s="265" customFormat="1" ht="12.75" customHeight="1">
      <c r="A258" s="220"/>
      <c r="B258" s="260"/>
      <c r="C258" s="261" t="s">
        <v>439</v>
      </c>
      <c r="D258" s="220"/>
      <c r="E258" s="222"/>
      <c r="F258" s="223"/>
      <c r="G258" s="292"/>
      <c r="H258" s="288"/>
      <c r="I258" s="225"/>
      <c r="J258" s="209"/>
      <c r="K258" s="207"/>
      <c r="L258" s="207"/>
    </row>
    <row r="259" spans="1:12" s="265" customFormat="1" ht="12.75" customHeight="1">
      <c r="A259" s="220"/>
      <c r="B259" s="260"/>
      <c r="C259" s="261" t="s">
        <v>438</v>
      </c>
      <c r="D259" s="220" t="s">
        <v>7</v>
      </c>
      <c r="E259" s="222">
        <v>48</v>
      </c>
      <c r="F259" s="223"/>
      <c r="G259" s="223">
        <f>E259*F259</f>
        <v>0</v>
      </c>
      <c r="H259" s="295"/>
      <c r="I259" s="339"/>
      <c r="J259" s="209"/>
      <c r="K259" s="207"/>
      <c r="L259" s="207"/>
    </row>
    <row r="260" spans="1:10" s="210" customFormat="1" ht="12.75">
      <c r="A260" s="272"/>
      <c r="B260" s="273"/>
      <c r="C260" s="272" t="s">
        <v>10</v>
      </c>
      <c r="D260" s="274"/>
      <c r="E260" s="275"/>
      <c r="F260" s="276"/>
      <c r="G260" s="277">
        <f>SUM(G237:G259)</f>
        <v>0</v>
      </c>
      <c r="H260" s="241"/>
      <c r="I260" s="209"/>
      <c r="J260" s="207"/>
    </row>
    <row r="261" spans="1:7" ht="11.25">
      <c r="A261" s="669"/>
      <c r="B261" s="670"/>
      <c r="C261" s="671"/>
      <c r="D261" s="672"/>
      <c r="E261" s="673"/>
      <c r="F261" s="673"/>
      <c r="G261" s="674"/>
    </row>
    <row r="262" spans="1:7" ht="12.75">
      <c r="A262" s="350"/>
      <c r="B262" s="257" t="s">
        <v>23</v>
      </c>
      <c r="C262" s="256" t="s">
        <v>426</v>
      </c>
      <c r="D262" s="312"/>
      <c r="E262" s="313"/>
      <c r="F262" s="313"/>
      <c r="G262" s="662"/>
    </row>
    <row r="263" spans="1:7" ht="11.25">
      <c r="A263" s="663"/>
      <c r="B263" s="664"/>
      <c r="C263" s="665"/>
      <c r="D263" s="664"/>
      <c r="E263" s="666"/>
      <c r="F263" s="666"/>
      <c r="G263" s="667"/>
    </row>
    <row r="264" spans="1:7" ht="12.75" customHeight="1">
      <c r="A264" s="226"/>
      <c r="B264" s="220" t="s">
        <v>67</v>
      </c>
      <c r="C264" s="226" t="s">
        <v>68</v>
      </c>
      <c r="D264" s="220" t="s">
        <v>69</v>
      </c>
      <c r="E264" s="222">
        <v>30</v>
      </c>
      <c r="F264" s="223"/>
      <c r="G264" s="223">
        <f>E264*F264</f>
        <v>0</v>
      </c>
    </row>
    <row r="265" spans="1:7" ht="12.75" customHeight="1">
      <c r="A265" s="226"/>
      <c r="B265" s="220" t="s">
        <v>81</v>
      </c>
      <c r="C265" s="226" t="s">
        <v>79</v>
      </c>
      <c r="D265" s="220" t="s">
        <v>69</v>
      </c>
      <c r="E265" s="222">
        <v>30</v>
      </c>
      <c r="F265" s="223"/>
      <c r="G265" s="223">
        <f>E265*F265</f>
        <v>0</v>
      </c>
    </row>
    <row r="266" spans="1:7" ht="12.75" customHeight="1">
      <c r="A266" s="226"/>
      <c r="B266" s="220" t="s">
        <v>70</v>
      </c>
      <c r="C266" s="226" t="s">
        <v>681</v>
      </c>
      <c r="D266" s="220" t="s">
        <v>5</v>
      </c>
      <c r="E266" s="222">
        <v>1</v>
      </c>
      <c r="F266" s="223"/>
      <c r="G266" s="223">
        <f>E266*F266</f>
        <v>0</v>
      </c>
    </row>
    <row r="267" spans="1:7" ht="12.75" customHeight="1">
      <c r="A267" s="220" t="s">
        <v>9</v>
      </c>
      <c r="B267" s="220" t="s">
        <v>11</v>
      </c>
      <c r="C267" s="226" t="s">
        <v>352</v>
      </c>
      <c r="D267" s="220" t="s">
        <v>72</v>
      </c>
      <c r="E267" s="222">
        <v>1</v>
      </c>
      <c r="F267" s="341">
        <f>(G31+G98+G113+G161+G233+G260)*0.1</f>
        <v>0</v>
      </c>
      <c r="G267" s="223">
        <f>E267*F267</f>
        <v>0</v>
      </c>
    </row>
    <row r="268" spans="1:10" s="349" customFormat="1" ht="12.75" customHeight="1">
      <c r="A268" s="342"/>
      <c r="B268" s="342" t="s">
        <v>11</v>
      </c>
      <c r="C268" s="343" t="s">
        <v>337</v>
      </c>
      <c r="D268" s="342"/>
      <c r="E268" s="344"/>
      <c r="F268" s="345"/>
      <c r="G268" s="346"/>
      <c r="H268" s="347"/>
      <c r="I268" s="348"/>
      <c r="J268" s="348"/>
    </row>
    <row r="269" spans="1:10" s="349" customFormat="1" ht="12.75" customHeight="1">
      <c r="A269" s="342"/>
      <c r="B269" s="342"/>
      <c r="C269" s="343" t="s">
        <v>314</v>
      </c>
      <c r="D269" s="342"/>
      <c r="E269" s="344"/>
      <c r="F269" s="345"/>
      <c r="G269" s="346"/>
      <c r="H269" s="347"/>
      <c r="I269" s="348"/>
      <c r="J269" s="348"/>
    </row>
    <row r="270" spans="1:10" s="349" customFormat="1" ht="12.75" customHeight="1">
      <c r="A270" s="342"/>
      <c r="B270" s="342"/>
      <c r="C270" s="343" t="s">
        <v>315</v>
      </c>
      <c r="D270" s="342"/>
      <c r="E270" s="344"/>
      <c r="F270" s="345"/>
      <c r="G270" s="346"/>
      <c r="H270" s="347"/>
      <c r="J270" s="348"/>
    </row>
    <row r="271" spans="1:10" s="349" customFormat="1" ht="12.75" customHeight="1">
      <c r="A271" s="342"/>
      <c r="B271" s="342"/>
      <c r="C271" s="343" t="s">
        <v>316</v>
      </c>
      <c r="D271" s="342" t="s">
        <v>5</v>
      </c>
      <c r="E271" s="344">
        <v>1</v>
      </c>
      <c r="F271" s="345"/>
      <c r="G271" s="346">
        <f>E271*F271</f>
        <v>0</v>
      </c>
      <c r="H271" s="347"/>
      <c r="I271" s="348" t="s">
        <v>338</v>
      </c>
      <c r="J271" s="348"/>
    </row>
    <row r="272" spans="1:10" s="349" customFormat="1" ht="12.75" customHeight="1">
      <c r="A272" s="342"/>
      <c r="B272" s="342" t="s">
        <v>11</v>
      </c>
      <c r="C272" s="343" t="s">
        <v>317</v>
      </c>
      <c r="D272" s="342"/>
      <c r="E272" s="344"/>
      <c r="F272" s="345"/>
      <c r="G272" s="346"/>
      <c r="H272" s="347"/>
      <c r="I272" s="348"/>
      <c r="J272" s="348"/>
    </row>
    <row r="273" spans="1:10" s="349" customFormat="1" ht="12.75" customHeight="1">
      <c r="A273" s="342"/>
      <c r="B273" s="342"/>
      <c r="C273" s="343" t="s">
        <v>318</v>
      </c>
      <c r="D273" s="342"/>
      <c r="E273" s="344"/>
      <c r="F273" s="345"/>
      <c r="G273" s="346"/>
      <c r="H273" s="347"/>
      <c r="I273" s="348"/>
      <c r="J273" s="348"/>
    </row>
    <row r="274" spans="1:10" s="349" customFormat="1" ht="12.75" customHeight="1">
      <c r="A274" s="342"/>
      <c r="B274" s="342"/>
      <c r="C274" s="343" t="s">
        <v>319</v>
      </c>
      <c r="D274" s="342"/>
      <c r="E274" s="344"/>
      <c r="F274" s="345"/>
      <c r="G274" s="346"/>
      <c r="H274" s="347"/>
      <c r="I274" s="348"/>
      <c r="J274" s="348"/>
    </row>
    <row r="275" spans="1:10" s="349" customFormat="1" ht="12.75" customHeight="1">
      <c r="A275" s="342"/>
      <c r="B275" s="342"/>
      <c r="C275" s="343" t="s">
        <v>320</v>
      </c>
      <c r="D275" s="342"/>
      <c r="E275" s="344"/>
      <c r="F275" s="345"/>
      <c r="G275" s="346"/>
      <c r="H275" s="347"/>
      <c r="I275" s="348"/>
      <c r="J275" s="348"/>
    </row>
    <row r="276" spans="1:10" s="349" customFormat="1" ht="12.75" customHeight="1">
      <c r="A276" s="342"/>
      <c r="B276" s="342"/>
      <c r="C276" s="343" t="s">
        <v>321</v>
      </c>
      <c r="D276" s="342"/>
      <c r="E276" s="344"/>
      <c r="F276" s="345"/>
      <c r="G276" s="346"/>
      <c r="H276" s="347"/>
      <c r="I276" s="348"/>
      <c r="J276" s="348"/>
    </row>
    <row r="277" spans="1:10" s="349" customFormat="1" ht="12.75" customHeight="1">
      <c r="A277" s="342"/>
      <c r="B277" s="342"/>
      <c r="C277" s="343" t="s">
        <v>322</v>
      </c>
      <c r="D277" s="342"/>
      <c r="E277" s="344"/>
      <c r="F277" s="345"/>
      <c r="G277" s="346"/>
      <c r="H277" s="347"/>
      <c r="I277" s="348"/>
      <c r="J277" s="348"/>
    </row>
    <row r="278" spans="1:10" s="349" customFormat="1" ht="12.75" customHeight="1">
      <c r="A278" s="342"/>
      <c r="B278" s="342"/>
      <c r="C278" s="343" t="s">
        <v>323</v>
      </c>
      <c r="D278" s="342" t="s">
        <v>324</v>
      </c>
      <c r="E278" s="344">
        <v>1</v>
      </c>
      <c r="F278" s="345"/>
      <c r="G278" s="346">
        <f>E278*F278</f>
        <v>0</v>
      </c>
      <c r="H278" s="347"/>
      <c r="I278" s="348"/>
      <c r="J278" s="348"/>
    </row>
    <row r="279" spans="1:12" s="208" customFormat="1" ht="12.75" customHeight="1">
      <c r="A279" s="350"/>
      <c r="B279" s="220" t="s">
        <v>325</v>
      </c>
      <c r="C279" s="226" t="s">
        <v>326</v>
      </c>
      <c r="D279" s="220"/>
      <c r="E279" s="259"/>
      <c r="F279" s="223"/>
      <c r="G279" s="292"/>
      <c r="H279" s="288"/>
      <c r="I279" s="225"/>
      <c r="J279" s="250"/>
      <c r="K279" s="207"/>
      <c r="L279" s="207"/>
    </row>
    <row r="280" spans="1:12" s="208" customFormat="1" ht="12.75" customHeight="1">
      <c r="A280" s="350"/>
      <c r="B280" s="220"/>
      <c r="C280" s="226" t="s">
        <v>327</v>
      </c>
      <c r="D280" s="220"/>
      <c r="E280" s="259"/>
      <c r="F280" s="223"/>
      <c r="G280" s="292"/>
      <c r="H280" s="288"/>
      <c r="I280" s="225"/>
      <c r="J280" s="250"/>
      <c r="K280" s="207"/>
      <c r="L280" s="207"/>
    </row>
    <row r="281" spans="1:12" s="208" customFormat="1" ht="12.75" customHeight="1">
      <c r="A281" s="350"/>
      <c r="B281" s="220"/>
      <c r="C281" s="226" t="s">
        <v>328</v>
      </c>
      <c r="D281" s="220"/>
      <c r="E281" s="259"/>
      <c r="F281" s="223"/>
      <c r="G281" s="292"/>
      <c r="H281" s="288"/>
      <c r="I281" s="225"/>
      <c r="J281" s="250"/>
      <c r="K281" s="207"/>
      <c r="L281" s="207"/>
    </row>
    <row r="282" spans="1:12" s="208" customFormat="1" ht="12.75" customHeight="1">
      <c r="A282" s="350"/>
      <c r="B282" s="220"/>
      <c r="C282" s="226" t="s">
        <v>329</v>
      </c>
      <c r="D282" s="220"/>
      <c r="E282" s="259"/>
      <c r="F282" s="223"/>
      <c r="G282" s="292"/>
      <c r="H282" s="288"/>
      <c r="I282" s="225"/>
      <c r="J282" s="250"/>
      <c r="K282" s="207"/>
      <c r="L282" s="207"/>
    </row>
    <row r="283" spans="1:10" ht="12.75" customHeight="1">
      <c r="A283" s="220"/>
      <c r="B283" s="220"/>
      <c r="C283" s="226" t="s">
        <v>330</v>
      </c>
      <c r="D283" s="220" t="s">
        <v>7</v>
      </c>
      <c r="E283" s="222">
        <v>180</v>
      </c>
      <c r="F283" s="345"/>
      <c r="G283" s="346">
        <f>E283*F283</f>
        <v>0</v>
      </c>
      <c r="H283" s="224"/>
      <c r="I283" s="225"/>
      <c r="J283" s="250"/>
    </row>
    <row r="284" spans="1:10" ht="12.75" customHeight="1">
      <c r="A284" s="290" t="s">
        <v>9</v>
      </c>
      <c r="B284" s="220" t="s">
        <v>331</v>
      </c>
      <c r="C284" s="226" t="s">
        <v>332</v>
      </c>
      <c r="D284" s="220"/>
      <c r="E284" s="222"/>
      <c r="F284" s="351"/>
      <c r="G284" s="223"/>
      <c r="H284" s="224"/>
      <c r="I284" s="225"/>
      <c r="J284" s="250"/>
    </row>
    <row r="285" spans="1:10" ht="12.75" customHeight="1">
      <c r="A285" s="290"/>
      <c r="B285" s="220"/>
      <c r="C285" s="226" t="s">
        <v>333</v>
      </c>
      <c r="D285" s="220"/>
      <c r="E285" s="222"/>
      <c r="F285" s="351"/>
      <c r="G285" s="223"/>
      <c r="H285" s="224"/>
      <c r="I285" s="225"/>
      <c r="J285" s="250"/>
    </row>
    <row r="286" spans="1:10" ht="12.75" customHeight="1">
      <c r="A286" s="290"/>
      <c r="B286" s="220"/>
      <c r="C286" s="226" t="s">
        <v>334</v>
      </c>
      <c r="D286" s="220"/>
      <c r="E286" s="222"/>
      <c r="F286" s="351"/>
      <c r="G286" s="223"/>
      <c r="H286" s="224"/>
      <c r="I286" s="225"/>
      <c r="J286" s="250"/>
    </row>
    <row r="287" spans="1:10" ht="12.75" customHeight="1">
      <c r="A287" s="290"/>
      <c r="B287" s="220"/>
      <c r="C287" s="226" t="s">
        <v>335</v>
      </c>
      <c r="D287" s="220" t="s">
        <v>7</v>
      </c>
      <c r="E287" s="222">
        <v>10</v>
      </c>
      <c r="F287" s="345"/>
      <c r="G287" s="346">
        <f>E287*F287</f>
        <v>0</v>
      </c>
      <c r="H287" s="224"/>
      <c r="I287" s="225" t="s">
        <v>99</v>
      </c>
      <c r="J287" s="250"/>
    </row>
    <row r="288" spans="1:7" ht="12.75">
      <c r="A288" s="705"/>
      <c r="B288" s="273"/>
      <c r="C288" s="272" t="s">
        <v>10</v>
      </c>
      <c r="D288" s="274"/>
      <c r="E288" s="275"/>
      <c r="F288" s="276"/>
      <c r="G288" s="704">
        <f>SUM(G264:G287)</f>
        <v>0</v>
      </c>
    </row>
    <row r="289" spans="1:7" ht="11.25">
      <c r="A289" s="669"/>
      <c r="B289" s="670"/>
      <c r="C289" s="671"/>
      <c r="D289" s="670"/>
      <c r="E289" s="673"/>
      <c r="F289" s="673"/>
      <c r="G289" s="674"/>
    </row>
    <row r="290" spans="1:9" ht="12.75">
      <c r="A290" s="290"/>
      <c r="B290" s="257" t="s">
        <v>24</v>
      </c>
      <c r="C290" s="256" t="s">
        <v>107</v>
      </c>
      <c r="D290" s="312"/>
      <c r="E290" s="313"/>
      <c r="F290" s="313"/>
      <c r="G290" s="662"/>
      <c r="H290" s="207"/>
      <c r="I290" s="207"/>
    </row>
    <row r="291" spans="1:9" ht="11.25">
      <c r="A291" s="675"/>
      <c r="B291" s="664"/>
      <c r="C291" s="665"/>
      <c r="D291" s="664"/>
      <c r="E291" s="666"/>
      <c r="F291" s="666"/>
      <c r="G291" s="667"/>
      <c r="H291" s="207"/>
      <c r="I291" s="207"/>
    </row>
    <row r="292" spans="1:9" ht="11.25">
      <c r="A292" s="698"/>
      <c r="B292" s="698" t="s">
        <v>11</v>
      </c>
      <c r="C292" s="699" t="s">
        <v>109</v>
      </c>
      <c r="D292" s="698" t="s">
        <v>72</v>
      </c>
      <c r="E292" s="700">
        <v>1</v>
      </c>
      <c r="F292" s="701"/>
      <c r="G292" s="702">
        <f>E292*F292</f>
        <v>0</v>
      </c>
      <c r="H292" s="207"/>
      <c r="I292" s="207"/>
    </row>
    <row r="293" spans="1:9" ht="12.75">
      <c r="A293" s="703"/>
      <c r="B293" s="273"/>
      <c r="C293" s="272" t="s">
        <v>10</v>
      </c>
      <c r="D293" s="274"/>
      <c r="E293" s="275"/>
      <c r="F293" s="276"/>
      <c r="G293" s="704">
        <f>SUM(G292:G292)</f>
        <v>0</v>
      </c>
      <c r="H293" s="207"/>
      <c r="I293" s="207"/>
    </row>
    <row r="294" spans="1:7" ht="12.75">
      <c r="A294" s="278"/>
      <c r="B294" s="279"/>
      <c r="C294" s="278"/>
      <c r="D294" s="280"/>
      <c r="E294" s="281"/>
      <c r="F294" s="282"/>
      <c r="G294" s="353"/>
    </row>
    <row r="295" spans="1:7" ht="12.75">
      <c r="A295" s="278"/>
      <c r="B295" s="279"/>
      <c r="C295" s="278"/>
      <c r="D295" s="280"/>
      <c r="E295" s="281"/>
      <c r="F295" s="282"/>
      <c r="G295" s="283"/>
    </row>
    <row r="296" spans="1:9" ht="12.75">
      <c r="A296" s="301" t="s">
        <v>393</v>
      </c>
      <c r="B296" s="300"/>
      <c r="C296" s="303" t="s">
        <v>394</v>
      </c>
      <c r="D296" s="280"/>
      <c r="E296" s="281"/>
      <c r="F296" s="282"/>
      <c r="G296" s="303"/>
      <c r="H296" s="271"/>
      <c r="I296" s="207"/>
    </row>
    <row r="297" spans="1:9" ht="12.75">
      <c r="A297" s="311"/>
      <c r="B297" s="312"/>
      <c r="C297" s="207" t="s">
        <v>395</v>
      </c>
      <c r="D297" s="280"/>
      <c r="E297" s="281"/>
      <c r="F297" s="282"/>
      <c r="G297" s="207"/>
      <c r="H297" s="271"/>
      <c r="I297" s="207"/>
    </row>
    <row r="298" spans="1:9" ht="12.75">
      <c r="A298" s="311"/>
      <c r="B298" s="312"/>
      <c r="C298" s="301" t="s">
        <v>396</v>
      </c>
      <c r="D298" s="280"/>
      <c r="E298" s="281"/>
      <c r="F298" s="282"/>
      <c r="G298" s="354"/>
      <c r="H298" s="271"/>
      <c r="I298" s="207"/>
    </row>
    <row r="299" spans="1:9" ht="12.75">
      <c r="A299" s="311"/>
      <c r="B299" s="312"/>
      <c r="C299" s="301" t="s">
        <v>397</v>
      </c>
      <c r="D299" s="280"/>
      <c r="E299" s="281"/>
      <c r="F299" s="282"/>
      <c r="G299" s="354"/>
      <c r="H299" s="271"/>
      <c r="I299" s="207"/>
    </row>
    <row r="300" spans="1:9" ht="12.75">
      <c r="A300" s="311"/>
      <c r="B300" s="312"/>
      <c r="C300" s="301" t="s">
        <v>398</v>
      </c>
      <c r="D300" s="280"/>
      <c r="E300" s="281"/>
      <c r="F300" s="282"/>
      <c r="G300" s="354"/>
      <c r="H300" s="271"/>
      <c r="I300" s="207"/>
    </row>
    <row r="301" spans="1:9" ht="12.75">
      <c r="A301" s="311"/>
      <c r="B301" s="312"/>
      <c r="C301" s="301" t="s">
        <v>399</v>
      </c>
      <c r="D301" s="280"/>
      <c r="E301" s="281"/>
      <c r="F301" s="282"/>
      <c r="G301" s="354"/>
      <c r="H301" s="271"/>
      <c r="I301" s="207"/>
    </row>
    <row r="302" spans="1:9" ht="11.25">
      <c r="A302" s="311"/>
      <c r="B302" s="312"/>
      <c r="C302" s="311" t="s">
        <v>400</v>
      </c>
      <c r="D302" s="312"/>
      <c r="E302" s="354"/>
      <c r="F302" s="354"/>
      <c r="G302" s="354"/>
      <c r="H302" s="271"/>
      <c r="I302" s="207"/>
    </row>
    <row r="303" spans="1:9" ht="11.25">
      <c r="A303" s="311"/>
      <c r="B303" s="312"/>
      <c r="C303" s="311" t="s">
        <v>401</v>
      </c>
      <c r="D303" s="312"/>
      <c r="E303" s="354"/>
      <c r="F303" s="354"/>
      <c r="G303" s="354"/>
      <c r="H303" s="271"/>
      <c r="I303" s="207"/>
    </row>
    <row r="304" spans="1:13" ht="12.75" customHeight="1">
      <c r="A304" s="311"/>
      <c r="B304" s="312"/>
      <c r="C304" s="301" t="s">
        <v>402</v>
      </c>
      <c r="D304" s="280"/>
      <c r="E304" s="281"/>
      <c r="F304" s="282"/>
      <c r="G304" s="354"/>
      <c r="H304" s="271"/>
      <c r="I304" s="207"/>
      <c r="M304" s="281"/>
    </row>
    <row r="305" spans="1:13" ht="12.75" customHeight="1">
      <c r="A305" s="311"/>
      <c r="B305" s="312"/>
      <c r="C305" s="301" t="s">
        <v>403</v>
      </c>
      <c r="D305" s="280"/>
      <c r="E305" s="281"/>
      <c r="F305" s="282"/>
      <c r="G305" s="354"/>
      <c r="H305" s="271"/>
      <c r="I305" s="207"/>
      <c r="M305" s="281"/>
    </row>
  </sheetData>
  <sheetProtection/>
  <printOptions/>
  <pageMargins left="1.1811023622047245" right="0.3937007874015748" top="0.984251968503937" bottom="0.7874015748031497" header="0.3937007874015748" footer="0.3937007874015748"/>
  <pageSetup orientation="portrait" paperSize="9" r:id="rId1"/>
  <headerFooter alignWithMargins="0">
    <oddHeader>&amp;C&amp;"Arial,Krepko"&amp;10SANACIJA BREŽIN DAVČA-NOVAKI 
RT-912/7350 DAVČA-NOVAKI
&amp;R&amp;"Arial,Krepko"&amp;10OS-2
OD KM 0.000 DO KM 0.280
</oddHeader>
    <oddFooter>&amp;C&amp;"SLO Arial,Običajno"&amp;8&amp;P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A25">
      <selection activeCell="J41" sqref="J41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11.2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311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8">
      <c r="A21" s="20"/>
      <c r="B21" s="20"/>
      <c r="C21" s="23" t="s">
        <v>40</v>
      </c>
      <c r="D21" s="29"/>
      <c r="E21" s="27" t="s">
        <v>312</v>
      </c>
      <c r="F21" s="30"/>
      <c r="G21" s="30"/>
      <c r="H21" s="28"/>
      <c r="I21" s="28"/>
    </row>
    <row r="22" spans="1:9" ht="11.2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8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8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8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8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340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709">
        <f>'PREDRAČUN_km 0.000-0.280_OS2'!G31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710">
        <f>'PREDRAČUN_km 0.000-0.280_OS2'!G98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710">
        <f>'PREDRAČUN_km 0.000-0.280_OS2'!G113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710">
        <f>'PREDRAČUN_km 0.000-0.280_OS2'!G161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710">
        <f>'PREDRAČUN_km 0.000-0.280_OS2'!G233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710">
        <f>'PREDRAČUN_km 0.000-0.280_OS2'!G260</f>
        <v>0</v>
      </c>
      <c r="J37" s="36"/>
      <c r="K37" s="34"/>
    </row>
    <row r="38" spans="1:11" s="14" customFormat="1" ht="22.5" customHeight="1">
      <c r="A38" s="34"/>
      <c r="B38" s="34"/>
      <c r="C38" s="681" t="s">
        <v>425</v>
      </c>
      <c r="D38" s="682"/>
      <c r="E38" s="683"/>
      <c r="F38" s="683"/>
      <c r="G38" s="683"/>
      <c r="H38" s="683"/>
      <c r="I38" s="710">
        <f>'PREDRAČUN_km 0.000-0.280_OS2'!G288</f>
        <v>0</v>
      </c>
      <c r="J38" s="36"/>
      <c r="K38" s="34"/>
    </row>
    <row r="39" spans="1:11" s="14" customFormat="1" ht="9.75" customHeight="1">
      <c r="A39" s="34"/>
      <c r="B39" s="34"/>
      <c r="C39" s="706"/>
      <c r="D39" s="707"/>
      <c r="E39" s="707"/>
      <c r="F39" s="707"/>
      <c r="G39" s="707"/>
      <c r="H39" s="708"/>
      <c r="I39" s="711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712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77" t="s">
        <v>108</v>
      </c>
      <c r="D41" s="56"/>
      <c r="E41" s="57"/>
      <c r="F41" s="57"/>
      <c r="G41" s="57"/>
      <c r="H41" s="57"/>
      <c r="I41" s="713">
        <f>'PREDRAČUN_km 0.000-0.280_OS2'!G293</f>
        <v>0</v>
      </c>
      <c r="J41" s="36"/>
      <c r="K41" s="34"/>
    </row>
    <row r="42" spans="1:11" s="14" customFormat="1" ht="22.5" customHeight="1" thickBot="1">
      <c r="A42" s="34"/>
      <c r="B42" s="34"/>
      <c r="C42" s="687" t="s">
        <v>193</v>
      </c>
      <c r="D42" s="688"/>
      <c r="E42" s="689"/>
      <c r="F42" s="689"/>
      <c r="G42" s="689"/>
      <c r="H42" s="689"/>
      <c r="I42" s="712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/>
      <c r="D47" s="125"/>
      <c r="F47" s="22"/>
      <c r="G47" s="22"/>
      <c r="H47" s="20"/>
      <c r="I47" s="20"/>
      <c r="J47" s="20"/>
    </row>
    <row r="48" spans="1:11" ht="11.2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11.2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11.2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11.2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11.2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11.2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11.2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11.2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11.2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11.2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11.2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11.2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11.2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11.2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11.2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11.2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11.2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11.2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11.2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11.2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11.2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11.2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11.2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11.2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11.2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11.2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11.2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11.2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11.2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11.2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11.2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11.2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11.2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11.2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11.2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11.2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11.2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5"/>
  <sheetViews>
    <sheetView showGridLines="0" zoomScale="120" zoomScaleNormal="120" zoomScalePageLayoutView="0" workbookViewId="0" topLeftCell="A154">
      <selection activeCell="L166" sqref="L166"/>
    </sheetView>
  </sheetViews>
  <sheetFormatPr defaultColWidth="8.75390625" defaultRowHeight="15.75"/>
  <cols>
    <col min="1" max="1" width="2.25390625" style="1" customWidth="1"/>
    <col min="2" max="2" width="6.00390625" style="2" customWidth="1"/>
    <col min="3" max="3" width="33.375" style="1" customWidth="1"/>
    <col min="4" max="4" width="4.50390625" style="2" customWidth="1"/>
    <col min="5" max="5" width="8.25390625" style="10" customWidth="1"/>
    <col min="6" max="6" width="11.25390625" style="79" customWidth="1"/>
    <col min="7" max="7" width="13.50390625" style="10" customWidth="1"/>
    <col min="8" max="8" width="8.625" style="68" customWidth="1"/>
    <col min="9" max="9" width="8.75390625" style="63" hidden="1" customWidth="1"/>
    <col min="10" max="16384" width="8.75390625" style="1" customWidth="1"/>
  </cols>
  <sheetData>
    <row r="1" spans="1:9" s="5" customFormat="1" ht="12.75" customHeight="1">
      <c r="A1" s="748" t="s">
        <v>14</v>
      </c>
      <c r="B1" s="749" t="s">
        <v>13</v>
      </c>
      <c r="C1" s="749" t="s">
        <v>0</v>
      </c>
      <c r="D1" s="749" t="s">
        <v>1</v>
      </c>
      <c r="E1" s="750" t="s">
        <v>16</v>
      </c>
      <c r="F1" s="751"/>
      <c r="G1" s="752" t="s">
        <v>3</v>
      </c>
      <c r="H1" s="122"/>
      <c r="I1" s="64"/>
    </row>
    <row r="2" spans="1:9" s="5" customFormat="1" ht="12.75" customHeight="1">
      <c r="A2" s="753"/>
      <c r="B2" s="714"/>
      <c r="C2" s="714"/>
      <c r="D2" s="714"/>
      <c r="E2" s="715"/>
      <c r="F2" s="716"/>
      <c r="G2" s="754"/>
      <c r="H2" s="122"/>
      <c r="I2" s="64"/>
    </row>
    <row r="3" spans="1:10" s="19" customFormat="1" ht="12.75">
      <c r="A3" s="755"/>
      <c r="B3" s="24" t="s">
        <v>19</v>
      </c>
      <c r="C3" s="23" t="s">
        <v>4</v>
      </c>
      <c r="D3" s="24"/>
      <c r="E3" s="25"/>
      <c r="F3" s="70"/>
      <c r="G3" s="756"/>
      <c r="H3" s="68"/>
      <c r="I3" s="63"/>
      <c r="J3" s="1"/>
    </row>
    <row r="4" spans="1:10" s="19" customFormat="1" ht="12.75">
      <c r="A4" s="757"/>
      <c r="B4" s="734"/>
      <c r="C4" s="735"/>
      <c r="D4" s="734"/>
      <c r="E4" s="736"/>
      <c r="F4" s="737"/>
      <c r="G4" s="758"/>
      <c r="H4" s="68"/>
      <c r="I4" s="63"/>
      <c r="J4" s="1"/>
    </row>
    <row r="5" spans="1:10" s="19" customFormat="1" ht="12.75">
      <c r="A5" s="759"/>
      <c r="B5" s="45" t="s">
        <v>35</v>
      </c>
      <c r="C5" s="43" t="s">
        <v>33</v>
      </c>
      <c r="D5" s="45" t="s">
        <v>34</v>
      </c>
      <c r="E5" s="60">
        <v>0.168</v>
      </c>
      <c r="F5" s="67"/>
      <c r="G5" s="760">
        <f>E5*F5</f>
        <v>0</v>
      </c>
      <c r="H5" s="68"/>
      <c r="I5" s="63"/>
      <c r="J5" s="1"/>
    </row>
    <row r="6" spans="1:10" s="19" customFormat="1" ht="12.75">
      <c r="A6" s="759"/>
      <c r="B6" s="45" t="s">
        <v>52</v>
      </c>
      <c r="C6" s="43" t="s">
        <v>36</v>
      </c>
      <c r="D6" s="45" t="s">
        <v>5</v>
      </c>
      <c r="E6" s="53">
        <v>9</v>
      </c>
      <c r="F6" s="67"/>
      <c r="G6" s="760">
        <f>E6*F6</f>
        <v>0</v>
      </c>
      <c r="H6" s="68"/>
      <c r="I6" s="63"/>
      <c r="J6" s="1"/>
    </row>
    <row r="7" spans="1:10" s="19" customFormat="1" ht="12.75" customHeight="1">
      <c r="A7" s="759"/>
      <c r="B7" s="84" t="s">
        <v>85</v>
      </c>
      <c r="C7" s="62" t="s">
        <v>86</v>
      </c>
      <c r="D7" s="45"/>
      <c r="E7" s="53"/>
      <c r="F7" s="67"/>
      <c r="G7" s="760"/>
      <c r="H7" s="118"/>
      <c r="I7" s="68"/>
      <c r="J7" s="63"/>
    </row>
    <row r="8" spans="1:10" s="19" customFormat="1" ht="12.75" customHeight="1">
      <c r="A8" s="759"/>
      <c r="B8" s="82"/>
      <c r="C8" s="43" t="s">
        <v>87</v>
      </c>
      <c r="D8" s="45" t="s">
        <v>6</v>
      </c>
      <c r="E8" s="53">
        <v>140</v>
      </c>
      <c r="F8" s="67"/>
      <c r="G8" s="760">
        <f>E8*F8</f>
        <v>0</v>
      </c>
      <c r="H8" s="118"/>
      <c r="I8" s="68"/>
      <c r="J8" s="63"/>
    </row>
    <row r="9" spans="1:10" s="19" customFormat="1" ht="12.75" customHeight="1">
      <c r="A9" s="759"/>
      <c r="B9" s="45" t="s">
        <v>225</v>
      </c>
      <c r="C9" s="43" t="s">
        <v>226</v>
      </c>
      <c r="D9" s="45"/>
      <c r="E9" s="53"/>
      <c r="F9" s="67"/>
      <c r="G9" s="760"/>
      <c r="H9" s="2"/>
      <c r="I9" s="126"/>
      <c r="J9" s="1"/>
    </row>
    <row r="10" spans="1:10" s="19" customFormat="1" ht="12.75" customHeight="1">
      <c r="A10" s="759"/>
      <c r="B10" s="45"/>
      <c r="C10" s="43" t="s">
        <v>221</v>
      </c>
      <c r="D10" s="45" t="s">
        <v>5</v>
      </c>
      <c r="E10" s="53">
        <v>84</v>
      </c>
      <c r="F10" s="67"/>
      <c r="G10" s="760">
        <f>E10*F10</f>
        <v>0</v>
      </c>
      <c r="H10" s="2"/>
      <c r="I10" s="126"/>
      <c r="J10" s="1"/>
    </row>
    <row r="11" spans="1:10" s="19" customFormat="1" ht="12.75" customHeight="1">
      <c r="A11" s="759"/>
      <c r="B11" s="45" t="s">
        <v>222</v>
      </c>
      <c r="C11" s="43" t="s">
        <v>223</v>
      </c>
      <c r="D11" s="45"/>
      <c r="E11" s="53"/>
      <c r="F11" s="67"/>
      <c r="G11" s="760"/>
      <c r="H11" s="2"/>
      <c r="I11" s="126"/>
      <c r="J11" s="1"/>
    </row>
    <row r="12" spans="1:10" s="19" customFormat="1" ht="12.75" customHeight="1">
      <c r="A12" s="759"/>
      <c r="B12" s="45"/>
      <c r="C12" s="43" t="s">
        <v>224</v>
      </c>
      <c r="D12" s="45" t="s">
        <v>5</v>
      </c>
      <c r="E12" s="53">
        <v>84</v>
      </c>
      <c r="F12" s="67"/>
      <c r="G12" s="760">
        <f>E12*F12</f>
        <v>0</v>
      </c>
      <c r="H12" s="2"/>
      <c r="I12" s="126"/>
      <c r="J12" s="1"/>
    </row>
    <row r="13" spans="1:10" s="121" customFormat="1" ht="12.75" customHeight="1">
      <c r="A13" s="759"/>
      <c r="B13" s="91" t="s">
        <v>102</v>
      </c>
      <c r="C13" s="94" t="s">
        <v>103</v>
      </c>
      <c r="D13" s="45" t="s">
        <v>7</v>
      </c>
      <c r="E13" s="53">
        <v>36</v>
      </c>
      <c r="F13" s="67"/>
      <c r="G13" s="760">
        <f>E13*F13</f>
        <v>0</v>
      </c>
      <c r="H13" s="120"/>
      <c r="I13" s="68"/>
      <c r="J13" s="137"/>
    </row>
    <row r="14" spans="1:10" s="7" customFormat="1" ht="12.75" customHeight="1">
      <c r="A14" s="761"/>
      <c r="B14" s="45" t="s">
        <v>95</v>
      </c>
      <c r="C14" s="43" t="s">
        <v>84</v>
      </c>
      <c r="D14" s="45"/>
      <c r="E14" s="53"/>
      <c r="F14" s="61"/>
      <c r="G14" s="760"/>
      <c r="H14" s="68"/>
      <c r="I14" s="1"/>
      <c r="J14" s="144"/>
    </row>
    <row r="15" spans="1:10" s="19" customFormat="1" ht="12.75" customHeight="1">
      <c r="A15" s="759"/>
      <c r="B15" s="91"/>
      <c r="C15" s="94" t="s">
        <v>96</v>
      </c>
      <c r="D15" s="45" t="s">
        <v>7</v>
      </c>
      <c r="E15" s="53">
        <v>20</v>
      </c>
      <c r="F15" s="61"/>
      <c r="G15" s="760">
        <f>E15*F15</f>
        <v>0</v>
      </c>
      <c r="H15" s="119"/>
      <c r="I15" s="68"/>
      <c r="J15" s="130"/>
    </row>
    <row r="16" spans="1:10" s="121" customFormat="1" ht="12.75" customHeight="1">
      <c r="A16" s="759"/>
      <c r="B16" s="91" t="s">
        <v>11</v>
      </c>
      <c r="C16" s="43" t="s">
        <v>100</v>
      </c>
      <c r="D16" s="45"/>
      <c r="E16" s="53"/>
      <c r="F16" s="67"/>
      <c r="G16" s="762"/>
      <c r="H16" s="120"/>
      <c r="I16" s="68"/>
      <c r="J16" s="63"/>
    </row>
    <row r="17" spans="1:10" s="121" customFormat="1" ht="12.75" customHeight="1">
      <c r="A17" s="759"/>
      <c r="B17" s="91"/>
      <c r="C17" s="43" t="s">
        <v>101</v>
      </c>
      <c r="D17" s="45" t="s">
        <v>5</v>
      </c>
      <c r="E17" s="53">
        <v>10</v>
      </c>
      <c r="F17" s="67"/>
      <c r="G17" s="760">
        <f>E17*F17</f>
        <v>0</v>
      </c>
      <c r="H17" s="120"/>
      <c r="I17" s="68"/>
      <c r="J17" s="63"/>
    </row>
    <row r="18" spans="1:10" s="121" customFormat="1" ht="12.75" customHeight="1">
      <c r="A18" s="759"/>
      <c r="B18" s="91" t="s">
        <v>11</v>
      </c>
      <c r="C18" s="43" t="s">
        <v>339</v>
      </c>
      <c r="D18" s="45" t="s">
        <v>7</v>
      </c>
      <c r="E18" s="53">
        <v>25</v>
      </c>
      <c r="F18" s="61"/>
      <c r="G18" s="760">
        <f>E18*F18</f>
        <v>0</v>
      </c>
      <c r="H18" s="120"/>
      <c r="I18" s="68"/>
      <c r="J18" s="63"/>
    </row>
    <row r="19" spans="1:10" s="19" customFormat="1" ht="12.75">
      <c r="A19" s="761"/>
      <c r="B19" s="45" t="s">
        <v>11</v>
      </c>
      <c r="C19" s="44" t="s">
        <v>114</v>
      </c>
      <c r="D19" s="45"/>
      <c r="E19" s="166"/>
      <c r="F19" s="67"/>
      <c r="G19" s="760"/>
      <c r="H19" s="68"/>
      <c r="I19" s="126"/>
      <c r="J19" s="1"/>
    </row>
    <row r="20" spans="1:10" s="19" customFormat="1" ht="12.75">
      <c r="A20" s="761"/>
      <c r="B20" s="44"/>
      <c r="C20" s="44" t="s">
        <v>296</v>
      </c>
      <c r="D20" s="45"/>
      <c r="E20" s="166"/>
      <c r="F20" s="67"/>
      <c r="G20" s="763"/>
      <c r="H20" s="68"/>
      <c r="I20" s="134"/>
      <c r="J20" s="1"/>
    </row>
    <row r="21" spans="1:10" s="19" customFormat="1" ht="12.75">
      <c r="A21" s="761"/>
      <c r="B21" s="44"/>
      <c r="C21" s="44" t="s">
        <v>179</v>
      </c>
      <c r="D21" s="45"/>
      <c r="E21" s="167"/>
      <c r="F21" s="67"/>
      <c r="G21" s="760"/>
      <c r="H21" s="135"/>
      <c r="I21" s="134"/>
      <c r="J21" s="1"/>
    </row>
    <row r="22" spans="1:10" s="136" customFormat="1" ht="12.75" customHeight="1">
      <c r="A22" s="764"/>
      <c r="B22" s="132"/>
      <c r="C22" s="160" t="s">
        <v>227</v>
      </c>
      <c r="D22" s="131"/>
      <c r="E22" s="76"/>
      <c r="F22" s="67"/>
      <c r="G22" s="763"/>
      <c r="H22" s="134"/>
      <c r="I22" s="135"/>
      <c r="J22" s="130"/>
    </row>
    <row r="23" spans="1:10" s="19" customFormat="1" ht="12.75">
      <c r="A23" s="761"/>
      <c r="B23" s="44"/>
      <c r="C23" s="44" t="s">
        <v>228</v>
      </c>
      <c r="D23" s="45" t="s">
        <v>8</v>
      </c>
      <c r="E23" s="167">
        <v>385</v>
      </c>
      <c r="F23" s="67"/>
      <c r="G23" s="760">
        <f>E23*F23</f>
        <v>0</v>
      </c>
      <c r="H23" s="135"/>
      <c r="I23" s="134" t="s">
        <v>231</v>
      </c>
      <c r="J23" s="1"/>
    </row>
    <row r="24" spans="1:9" s="7" customFormat="1" ht="12.75" customHeight="1">
      <c r="A24" s="761"/>
      <c r="B24" s="45" t="s">
        <v>11</v>
      </c>
      <c r="C24" s="43" t="s">
        <v>97</v>
      </c>
      <c r="D24" s="45"/>
      <c r="E24" s="53"/>
      <c r="F24" s="61"/>
      <c r="G24" s="760"/>
      <c r="H24" s="143"/>
      <c r="I24" s="144"/>
    </row>
    <row r="25" spans="1:10" s="7" customFormat="1" ht="12.75" customHeight="1">
      <c r="A25" s="761"/>
      <c r="B25" s="44"/>
      <c r="C25" s="43" t="s">
        <v>98</v>
      </c>
      <c r="D25" s="45" t="s">
        <v>8</v>
      </c>
      <c r="E25" s="53">
        <v>6</v>
      </c>
      <c r="F25" s="61"/>
      <c r="G25" s="760">
        <f>E25*F25</f>
        <v>0</v>
      </c>
      <c r="H25" s="143"/>
      <c r="I25" s="130" t="s">
        <v>235</v>
      </c>
      <c r="J25" s="1"/>
    </row>
    <row r="26" spans="1:9" ht="12.75" customHeight="1">
      <c r="A26" s="759"/>
      <c r="B26" s="45" t="s">
        <v>11</v>
      </c>
      <c r="C26" s="43" t="s">
        <v>353</v>
      </c>
      <c r="D26" s="45"/>
      <c r="E26" s="53"/>
      <c r="F26" s="67"/>
      <c r="G26" s="760"/>
      <c r="H26" s="65"/>
      <c r="I26" s="126"/>
    </row>
    <row r="27" spans="1:9" ht="12.75" customHeight="1">
      <c r="A27" s="759"/>
      <c r="B27" s="45"/>
      <c r="C27" s="43" t="s">
        <v>354</v>
      </c>
      <c r="D27" s="45"/>
      <c r="E27" s="53"/>
      <c r="F27" s="67"/>
      <c r="G27" s="760"/>
      <c r="H27" s="65"/>
      <c r="I27" s="126"/>
    </row>
    <row r="28" spans="1:9" ht="12.75" customHeight="1">
      <c r="A28" s="759"/>
      <c r="B28" s="45"/>
      <c r="C28" s="43" t="s">
        <v>355</v>
      </c>
      <c r="D28" s="45"/>
      <c r="E28" s="53"/>
      <c r="F28" s="67"/>
      <c r="G28" s="760"/>
      <c r="H28" s="65"/>
      <c r="I28" s="126"/>
    </row>
    <row r="29" spans="1:9" ht="12.75" customHeight="1">
      <c r="A29" s="759"/>
      <c r="B29" s="45"/>
      <c r="C29" s="43" t="s">
        <v>356</v>
      </c>
      <c r="D29" s="45"/>
      <c r="E29" s="53"/>
      <c r="F29" s="67"/>
      <c r="G29" s="760"/>
      <c r="H29" s="65"/>
      <c r="I29" s="126"/>
    </row>
    <row r="30" spans="1:9" ht="12.75" customHeight="1">
      <c r="A30" s="759"/>
      <c r="B30" s="45"/>
      <c r="C30" s="43" t="s">
        <v>357</v>
      </c>
      <c r="D30" s="45"/>
      <c r="E30" s="53"/>
      <c r="F30" s="67"/>
      <c r="G30" s="760"/>
      <c r="H30" s="65"/>
      <c r="I30" s="126"/>
    </row>
    <row r="31" spans="1:9" ht="12.75" customHeight="1">
      <c r="A31" s="759"/>
      <c r="B31" s="45"/>
      <c r="C31" s="43" t="s">
        <v>358</v>
      </c>
      <c r="D31" s="45" t="s">
        <v>324</v>
      </c>
      <c r="E31" s="53">
        <v>1</v>
      </c>
      <c r="F31" s="67"/>
      <c r="G31" s="760">
        <f>E31*F31</f>
        <v>0</v>
      </c>
      <c r="H31" s="65"/>
      <c r="I31" s="68" t="s">
        <v>359</v>
      </c>
    </row>
    <row r="32" spans="1:10" s="19" customFormat="1" ht="12.75">
      <c r="A32" s="765"/>
      <c r="B32" s="116"/>
      <c r="C32" s="46" t="s">
        <v>10</v>
      </c>
      <c r="D32" s="47"/>
      <c r="E32" s="48"/>
      <c r="F32" s="71"/>
      <c r="G32" s="766">
        <f>SUM(G5:G31)</f>
        <v>0</v>
      </c>
      <c r="H32" s="135"/>
      <c r="I32" s="137"/>
      <c r="J32" s="1"/>
    </row>
    <row r="33" spans="1:10" s="19" customFormat="1" ht="12.75">
      <c r="A33" s="767"/>
      <c r="B33" s="717"/>
      <c r="C33" s="718"/>
      <c r="D33" s="719"/>
      <c r="E33" s="720"/>
      <c r="F33" s="721"/>
      <c r="G33" s="768"/>
      <c r="H33" s="135"/>
      <c r="I33" s="137"/>
      <c r="J33" s="1"/>
    </row>
    <row r="34" spans="1:10" s="19" customFormat="1" ht="12.75">
      <c r="A34" s="769"/>
      <c r="B34" s="24" t="s">
        <v>27</v>
      </c>
      <c r="C34" s="23" t="s">
        <v>28</v>
      </c>
      <c r="D34" s="24"/>
      <c r="E34" s="52"/>
      <c r="F34" s="73"/>
      <c r="G34" s="770"/>
      <c r="H34" s="135"/>
      <c r="I34" s="137"/>
      <c r="J34" s="1"/>
    </row>
    <row r="35" spans="1:10" s="19" customFormat="1" ht="12.75">
      <c r="A35" s="771"/>
      <c r="B35" s="734"/>
      <c r="C35" s="735"/>
      <c r="D35" s="734"/>
      <c r="E35" s="738"/>
      <c r="F35" s="739"/>
      <c r="G35" s="772"/>
      <c r="H35" s="135"/>
      <c r="I35" s="137"/>
      <c r="J35" s="1"/>
    </row>
    <row r="36" spans="1:10" s="141" customFormat="1" ht="12.75" customHeight="1">
      <c r="A36" s="764"/>
      <c r="B36" s="131" t="s">
        <v>147</v>
      </c>
      <c r="C36" s="160" t="s">
        <v>148</v>
      </c>
      <c r="D36" s="131"/>
      <c r="E36" s="76"/>
      <c r="F36" s="67"/>
      <c r="G36" s="763"/>
      <c r="H36" s="161"/>
      <c r="I36" s="139"/>
      <c r="J36" s="139"/>
    </row>
    <row r="37" spans="1:10" s="141" customFormat="1" ht="12.75" customHeight="1">
      <c r="A37" s="764"/>
      <c r="B37" s="131"/>
      <c r="C37" s="160" t="s">
        <v>149</v>
      </c>
      <c r="D37" s="131" t="s">
        <v>8</v>
      </c>
      <c r="E37" s="76">
        <v>69</v>
      </c>
      <c r="F37" s="67"/>
      <c r="G37" s="760">
        <f>E37*F37</f>
        <v>0</v>
      </c>
      <c r="H37" s="161"/>
      <c r="I37" s="139"/>
      <c r="J37" s="139"/>
    </row>
    <row r="38" spans="1:10" s="19" customFormat="1" ht="12.75">
      <c r="A38" s="761"/>
      <c r="B38" s="45" t="s">
        <v>53</v>
      </c>
      <c r="C38" s="44" t="s">
        <v>71</v>
      </c>
      <c r="D38" s="45"/>
      <c r="E38" s="166"/>
      <c r="F38" s="67"/>
      <c r="G38" s="760"/>
      <c r="H38" s="68"/>
      <c r="I38" s="63"/>
      <c r="J38" s="1"/>
    </row>
    <row r="39" spans="1:10" s="19" customFormat="1" ht="12.75">
      <c r="A39" s="761"/>
      <c r="B39" s="45"/>
      <c r="C39" s="44" t="s">
        <v>54</v>
      </c>
      <c r="D39" s="45" t="s">
        <v>8</v>
      </c>
      <c r="E39" s="166">
        <v>78</v>
      </c>
      <c r="F39" s="67"/>
      <c r="G39" s="760">
        <f>E39*F39</f>
        <v>0</v>
      </c>
      <c r="H39" s="68"/>
      <c r="I39" s="63"/>
      <c r="J39" s="1"/>
    </row>
    <row r="40" spans="1:12" s="19" customFormat="1" ht="12.75" customHeight="1">
      <c r="A40" s="761" t="s">
        <v>9</v>
      </c>
      <c r="B40" s="45" t="s">
        <v>282</v>
      </c>
      <c r="C40" s="94" t="s">
        <v>283</v>
      </c>
      <c r="D40" s="45"/>
      <c r="E40" s="53"/>
      <c r="F40" s="61"/>
      <c r="G40" s="760"/>
      <c r="H40" s="89"/>
      <c r="I40" s="139"/>
      <c r="J40" s="137"/>
      <c r="K40" s="88"/>
      <c r="L40" s="88"/>
    </row>
    <row r="41" spans="1:12" s="19" customFormat="1" ht="12.75" customHeight="1">
      <c r="A41" s="761"/>
      <c r="B41" s="45"/>
      <c r="C41" s="62" t="s">
        <v>350</v>
      </c>
      <c r="D41" s="45" t="s">
        <v>8</v>
      </c>
      <c r="E41" s="53">
        <v>1342</v>
      </c>
      <c r="F41" s="61"/>
      <c r="G41" s="760">
        <f>E41*F41</f>
        <v>0</v>
      </c>
      <c r="H41" s="81"/>
      <c r="I41" s="139"/>
      <c r="J41" s="137"/>
      <c r="K41" s="88"/>
      <c r="L41" s="88"/>
    </row>
    <row r="42" spans="1:11" s="19" customFormat="1" ht="12.75">
      <c r="A42" s="761"/>
      <c r="B42" s="45" t="s">
        <v>286</v>
      </c>
      <c r="C42" s="94" t="s">
        <v>287</v>
      </c>
      <c r="D42" s="45"/>
      <c r="E42" s="66"/>
      <c r="F42" s="67"/>
      <c r="G42" s="760"/>
      <c r="H42" s="2"/>
      <c r="I42" s="126"/>
      <c r="J42" s="130"/>
      <c r="K42" s="1"/>
    </row>
    <row r="43" spans="1:11" s="19" customFormat="1" ht="12.75">
      <c r="A43" s="761"/>
      <c r="B43" s="45"/>
      <c r="C43" s="43" t="s">
        <v>288</v>
      </c>
      <c r="D43" s="45"/>
      <c r="E43" s="66"/>
      <c r="F43" s="67"/>
      <c r="G43" s="760"/>
      <c r="H43" s="2"/>
      <c r="I43" s="126"/>
      <c r="J43" s="130"/>
      <c r="K43" s="1"/>
    </row>
    <row r="44" spans="1:11" s="19" customFormat="1" ht="12.75">
      <c r="A44" s="773"/>
      <c r="B44" s="45"/>
      <c r="C44" s="43" t="s">
        <v>289</v>
      </c>
      <c r="D44" s="45" t="s">
        <v>8</v>
      </c>
      <c r="E44" s="194">
        <v>60</v>
      </c>
      <c r="F44" s="67"/>
      <c r="G44" s="760">
        <f>E44*F44</f>
        <v>0</v>
      </c>
      <c r="H44" s="2"/>
      <c r="I44" s="126" t="s">
        <v>292</v>
      </c>
      <c r="J44" s="130"/>
      <c r="K44" s="1"/>
    </row>
    <row r="45" spans="1:11" s="19" customFormat="1" ht="12.75">
      <c r="A45" s="761"/>
      <c r="B45" s="45" t="s">
        <v>291</v>
      </c>
      <c r="C45" s="94" t="s">
        <v>290</v>
      </c>
      <c r="D45" s="45"/>
      <c r="E45" s="66"/>
      <c r="F45" s="67"/>
      <c r="G45" s="760"/>
      <c r="H45" s="2"/>
      <c r="I45" s="126"/>
      <c r="J45" s="130"/>
      <c r="K45" s="1"/>
    </row>
    <row r="46" spans="1:11" s="19" customFormat="1" ht="12.75">
      <c r="A46" s="761"/>
      <c r="B46" s="45"/>
      <c r="C46" s="43" t="s">
        <v>162</v>
      </c>
      <c r="D46" s="45"/>
      <c r="E46" s="66"/>
      <c r="F46" s="67"/>
      <c r="G46" s="760"/>
      <c r="H46" s="2"/>
      <c r="I46" s="126"/>
      <c r="J46" s="130"/>
      <c r="K46" s="1"/>
    </row>
    <row r="47" spans="1:11" s="19" customFormat="1" ht="12.75">
      <c r="A47" s="761"/>
      <c r="B47" s="45"/>
      <c r="C47" s="43" t="s">
        <v>164</v>
      </c>
      <c r="D47" s="45"/>
      <c r="E47" s="66"/>
      <c r="F47" s="67"/>
      <c r="G47" s="774"/>
      <c r="H47" s="2"/>
      <c r="I47" s="126"/>
      <c r="J47" s="130"/>
      <c r="K47" s="1"/>
    </row>
    <row r="48" spans="1:11" s="19" customFormat="1" ht="12.75">
      <c r="A48" s="761"/>
      <c r="B48" s="45"/>
      <c r="C48" s="43" t="s">
        <v>163</v>
      </c>
      <c r="D48" s="45" t="s">
        <v>8</v>
      </c>
      <c r="E48" s="66">
        <v>10</v>
      </c>
      <c r="F48" s="67"/>
      <c r="G48" s="760">
        <f>E48*F48</f>
        <v>0</v>
      </c>
      <c r="H48" s="2"/>
      <c r="I48" s="126" t="s">
        <v>293</v>
      </c>
      <c r="J48" s="157"/>
      <c r="K48" s="1"/>
    </row>
    <row r="49" spans="1:11" s="19" customFormat="1" ht="12.75">
      <c r="A49" s="761"/>
      <c r="B49" s="45" t="s">
        <v>294</v>
      </c>
      <c r="C49" s="94" t="s">
        <v>295</v>
      </c>
      <c r="D49" s="45"/>
      <c r="E49" s="166"/>
      <c r="F49" s="67"/>
      <c r="G49" s="760"/>
      <c r="H49" s="165"/>
      <c r="I49" s="139"/>
      <c r="J49" s="130"/>
      <c r="K49" s="130"/>
    </row>
    <row r="50" spans="1:11" s="19" customFormat="1" ht="12.75">
      <c r="A50" s="761"/>
      <c r="B50" s="45"/>
      <c r="C50" s="43" t="s">
        <v>165</v>
      </c>
      <c r="D50" s="45" t="s">
        <v>8</v>
      </c>
      <c r="E50" s="166">
        <v>8</v>
      </c>
      <c r="F50" s="67"/>
      <c r="G50" s="760">
        <f>E50*F50</f>
        <v>0</v>
      </c>
      <c r="H50" s="165"/>
      <c r="I50" s="139"/>
      <c r="J50" s="130"/>
      <c r="K50" s="130"/>
    </row>
    <row r="51" spans="1:11" s="19" customFormat="1" ht="12.75">
      <c r="A51" s="761" t="s">
        <v>9</v>
      </c>
      <c r="B51" s="45" t="s">
        <v>150</v>
      </c>
      <c r="C51" s="62" t="s">
        <v>151</v>
      </c>
      <c r="D51" s="45"/>
      <c r="E51" s="53"/>
      <c r="F51" s="61"/>
      <c r="G51" s="774"/>
      <c r="H51" s="138"/>
      <c r="I51" s="139"/>
      <c r="J51" s="145"/>
      <c r="K51" s="141"/>
    </row>
    <row r="52" spans="1:10" s="19" customFormat="1" ht="12.75">
      <c r="A52" s="773"/>
      <c r="B52" s="45"/>
      <c r="C52" s="62" t="s">
        <v>152</v>
      </c>
      <c r="D52" s="45"/>
      <c r="E52" s="53"/>
      <c r="F52" s="61"/>
      <c r="G52" s="774"/>
      <c r="H52" s="65"/>
      <c r="I52" s="126"/>
      <c r="J52" s="145"/>
    </row>
    <row r="53" spans="1:10" s="19" customFormat="1" ht="12.75">
      <c r="A53" s="773"/>
      <c r="B53" s="45"/>
      <c r="C53" s="62" t="s">
        <v>153</v>
      </c>
      <c r="D53" s="45"/>
      <c r="E53" s="53"/>
      <c r="F53" s="61"/>
      <c r="G53" s="774"/>
      <c r="H53" s="65"/>
      <c r="J53" s="145"/>
    </row>
    <row r="54" spans="1:10" s="19" customFormat="1" ht="12.75">
      <c r="A54" s="773"/>
      <c r="B54" s="45"/>
      <c r="C54" s="62" t="s">
        <v>154</v>
      </c>
      <c r="D54" s="45"/>
      <c r="E54" s="53"/>
      <c r="F54" s="61"/>
      <c r="G54" s="774"/>
      <c r="H54" s="65"/>
      <c r="I54" s="126"/>
      <c r="J54" s="145"/>
    </row>
    <row r="55" spans="1:10" s="19" customFormat="1" ht="12.75">
      <c r="A55" s="773"/>
      <c r="B55" s="45"/>
      <c r="C55" s="62" t="s">
        <v>155</v>
      </c>
      <c r="D55" s="45" t="s">
        <v>6</v>
      </c>
      <c r="E55" s="53">
        <v>10</v>
      </c>
      <c r="F55" s="61"/>
      <c r="G55" s="760">
        <f>E55*F55</f>
        <v>0</v>
      </c>
      <c r="H55" s="65"/>
      <c r="I55" s="126" t="s">
        <v>99</v>
      </c>
      <c r="J55" s="145"/>
    </row>
    <row r="56" spans="1:10" s="19" customFormat="1" ht="12.75" customHeight="1">
      <c r="A56" s="761" t="s">
        <v>9</v>
      </c>
      <c r="B56" s="84" t="s">
        <v>161</v>
      </c>
      <c r="C56" s="94" t="s">
        <v>189</v>
      </c>
      <c r="D56" s="85"/>
      <c r="E56" s="83"/>
      <c r="F56" s="86"/>
      <c r="G56" s="775"/>
      <c r="H56" s="87"/>
      <c r="I56" s="126"/>
      <c r="J56" s="158"/>
    </row>
    <row r="57" spans="1:10" s="19" customFormat="1" ht="12.75" customHeight="1">
      <c r="A57" s="773"/>
      <c r="B57" s="84"/>
      <c r="C57" s="62" t="s">
        <v>167</v>
      </c>
      <c r="D57" s="85"/>
      <c r="E57" s="83"/>
      <c r="F57" s="86"/>
      <c r="G57" s="760"/>
      <c r="H57" s="87"/>
      <c r="I57" s="126"/>
      <c r="J57" s="158"/>
    </row>
    <row r="58" spans="1:10" s="19" customFormat="1" ht="12.75" customHeight="1">
      <c r="A58" s="773"/>
      <c r="B58" s="84"/>
      <c r="C58" s="62" t="s">
        <v>166</v>
      </c>
      <c r="D58" s="85" t="s">
        <v>8</v>
      </c>
      <c r="E58" s="83">
        <v>385</v>
      </c>
      <c r="F58" s="86"/>
      <c r="G58" s="760">
        <f>E58*F58</f>
        <v>0</v>
      </c>
      <c r="H58" s="87"/>
      <c r="I58" s="126"/>
      <c r="J58" s="158"/>
    </row>
    <row r="59" spans="1:10" s="19" customFormat="1" ht="12.75" customHeight="1">
      <c r="A59" s="773"/>
      <c r="B59" s="84"/>
      <c r="C59" s="62" t="s">
        <v>168</v>
      </c>
      <c r="D59" s="85" t="s">
        <v>8</v>
      </c>
      <c r="E59" s="83">
        <v>61</v>
      </c>
      <c r="F59" s="86"/>
      <c r="G59" s="760">
        <f>E59*F59</f>
        <v>0</v>
      </c>
      <c r="H59" s="87"/>
      <c r="I59" s="126"/>
      <c r="J59" s="158"/>
    </row>
    <row r="60" spans="1:9" s="19" customFormat="1" ht="12.75">
      <c r="A60" s="761" t="s">
        <v>9</v>
      </c>
      <c r="B60" s="45" t="s">
        <v>297</v>
      </c>
      <c r="C60" s="43" t="s">
        <v>299</v>
      </c>
      <c r="D60" s="45"/>
      <c r="E60" s="53"/>
      <c r="F60" s="61"/>
      <c r="G60" s="760"/>
      <c r="H60" s="68"/>
      <c r="I60" s="1"/>
    </row>
    <row r="61" spans="1:9" s="19" customFormat="1" ht="12.75">
      <c r="A61" s="761"/>
      <c r="B61" s="45"/>
      <c r="C61" s="62" t="s">
        <v>298</v>
      </c>
      <c r="D61" s="45" t="s">
        <v>8</v>
      </c>
      <c r="E61" s="53">
        <v>5</v>
      </c>
      <c r="F61" s="61"/>
      <c r="G61" s="760">
        <f>E61*F61</f>
        <v>0</v>
      </c>
      <c r="H61" s="68"/>
      <c r="I61" s="1" t="s">
        <v>99</v>
      </c>
    </row>
    <row r="62" spans="1:11" s="19" customFormat="1" ht="12.75">
      <c r="A62" s="761"/>
      <c r="B62" s="164" t="s">
        <v>11</v>
      </c>
      <c r="C62" s="43" t="s">
        <v>169</v>
      </c>
      <c r="D62" s="45"/>
      <c r="E62" s="166"/>
      <c r="F62" s="67"/>
      <c r="G62" s="760"/>
      <c r="H62" s="165"/>
      <c r="I62" s="139"/>
      <c r="J62" s="158"/>
      <c r="K62" s="1"/>
    </row>
    <row r="63" spans="1:11" s="19" customFormat="1" ht="12.75">
      <c r="A63" s="761"/>
      <c r="B63" s="45"/>
      <c r="C63" s="43" t="s">
        <v>170</v>
      </c>
      <c r="D63" s="45"/>
      <c r="E63" s="166"/>
      <c r="F63" s="67"/>
      <c r="G63" s="760"/>
      <c r="H63" s="165"/>
      <c r="I63" s="139"/>
      <c r="J63" s="158"/>
      <c r="K63" s="1"/>
    </row>
    <row r="64" spans="1:11" s="19" customFormat="1" ht="12.75">
      <c r="A64" s="761"/>
      <c r="B64" s="45"/>
      <c r="C64" s="43" t="s">
        <v>171</v>
      </c>
      <c r="D64" s="45"/>
      <c r="E64" s="166"/>
      <c r="F64" s="67"/>
      <c r="G64" s="776"/>
      <c r="H64" s="165"/>
      <c r="I64" s="130"/>
      <c r="J64" s="159"/>
      <c r="K64" s="1"/>
    </row>
    <row r="65" spans="1:11" s="19" customFormat="1" ht="12.75">
      <c r="A65" s="761"/>
      <c r="B65" s="45"/>
      <c r="C65" s="43" t="s">
        <v>172</v>
      </c>
      <c r="D65" s="45" t="s">
        <v>8</v>
      </c>
      <c r="E65" s="166">
        <v>26</v>
      </c>
      <c r="F65" s="67"/>
      <c r="G65" s="776">
        <f>E65*F65</f>
        <v>0</v>
      </c>
      <c r="H65" s="165"/>
      <c r="I65" s="1" t="s">
        <v>300</v>
      </c>
      <c r="J65" s="158"/>
      <c r="K65" s="1"/>
    </row>
    <row r="66" spans="1:11" s="19" customFormat="1" ht="12.75">
      <c r="A66" s="761"/>
      <c r="B66" s="164" t="s">
        <v>11</v>
      </c>
      <c r="C66" s="43" t="s">
        <v>173</v>
      </c>
      <c r="D66" s="45"/>
      <c r="E66" s="166"/>
      <c r="F66" s="67"/>
      <c r="G66" s="760"/>
      <c r="H66" s="165"/>
      <c r="I66" s="139"/>
      <c r="J66" s="158"/>
      <c r="K66" s="1"/>
    </row>
    <row r="67" spans="1:11" s="19" customFormat="1" ht="12.75">
      <c r="A67" s="761"/>
      <c r="B67" s="45"/>
      <c r="C67" s="43" t="s">
        <v>174</v>
      </c>
      <c r="D67" s="45"/>
      <c r="E67" s="166"/>
      <c r="F67" s="67"/>
      <c r="G67" s="760"/>
      <c r="H67" s="165"/>
      <c r="I67" s="139"/>
      <c r="J67" s="159"/>
      <c r="K67" s="1"/>
    </row>
    <row r="68" spans="1:11" s="19" customFormat="1" ht="12.75">
      <c r="A68" s="761"/>
      <c r="B68" s="45"/>
      <c r="C68" s="43" t="s">
        <v>175</v>
      </c>
      <c r="D68" s="45" t="s">
        <v>8</v>
      </c>
      <c r="E68" s="166">
        <v>15</v>
      </c>
      <c r="F68" s="67"/>
      <c r="G68" s="776">
        <f>E68*F68</f>
        <v>0</v>
      </c>
      <c r="H68" s="165"/>
      <c r="I68" s="1" t="s">
        <v>301</v>
      </c>
      <c r="J68" s="159"/>
      <c r="K68" s="1"/>
    </row>
    <row r="69" spans="1:11" s="19" customFormat="1" ht="12.75">
      <c r="A69" s="761"/>
      <c r="B69" s="164" t="s">
        <v>11</v>
      </c>
      <c r="C69" s="43" t="s">
        <v>176</v>
      </c>
      <c r="D69" s="45"/>
      <c r="E69" s="166"/>
      <c r="F69" s="67"/>
      <c r="G69" s="760"/>
      <c r="H69" s="165"/>
      <c r="I69" s="139"/>
      <c r="J69" s="158"/>
      <c r="K69" s="1"/>
    </row>
    <row r="70" spans="1:11" s="19" customFormat="1" ht="12.75">
      <c r="A70" s="761"/>
      <c r="B70" s="45"/>
      <c r="C70" s="43" t="s">
        <v>177</v>
      </c>
      <c r="D70" s="45"/>
      <c r="E70" s="166"/>
      <c r="F70" s="67"/>
      <c r="G70" s="760"/>
      <c r="H70" s="165"/>
      <c r="I70" s="139"/>
      <c r="J70" s="158"/>
      <c r="K70" s="1"/>
    </row>
    <row r="71" spans="1:11" s="19" customFormat="1" ht="12.75">
      <c r="A71" s="761"/>
      <c r="B71" s="45"/>
      <c r="C71" s="43" t="s">
        <v>178</v>
      </c>
      <c r="D71" s="45" t="s">
        <v>8</v>
      </c>
      <c r="E71" s="166">
        <v>15</v>
      </c>
      <c r="F71" s="67"/>
      <c r="G71" s="776">
        <f>E71*F71</f>
        <v>0</v>
      </c>
      <c r="H71" s="165"/>
      <c r="I71" s="1" t="s">
        <v>301</v>
      </c>
      <c r="J71" s="159"/>
      <c r="K71" s="1"/>
    </row>
    <row r="72" spans="1:10" s="19" customFormat="1" ht="12.75">
      <c r="A72" s="761"/>
      <c r="B72" s="45" t="s">
        <v>209</v>
      </c>
      <c r="C72" s="43" t="s">
        <v>180</v>
      </c>
      <c r="D72" s="45"/>
      <c r="E72" s="66"/>
      <c r="F72" s="67"/>
      <c r="G72" s="760"/>
      <c r="H72" s="2"/>
      <c r="I72" s="126"/>
      <c r="J72" s="158"/>
    </row>
    <row r="73" spans="1:10" s="19" customFormat="1" ht="12.75">
      <c r="A73" s="761"/>
      <c r="B73" s="45"/>
      <c r="C73" s="43" t="s">
        <v>210</v>
      </c>
      <c r="D73" s="45" t="s">
        <v>6</v>
      </c>
      <c r="E73" s="66">
        <v>1440</v>
      </c>
      <c r="F73" s="67"/>
      <c r="G73" s="776">
        <f>E73*F73</f>
        <v>0</v>
      </c>
      <c r="H73" s="2"/>
      <c r="I73" s="126"/>
      <c r="J73" s="158"/>
    </row>
    <row r="74" spans="1:10" s="19" customFormat="1" ht="12.75">
      <c r="A74" s="761"/>
      <c r="B74" s="45" t="s">
        <v>74</v>
      </c>
      <c r="C74" s="43" t="s">
        <v>75</v>
      </c>
      <c r="D74" s="45"/>
      <c r="E74" s="166"/>
      <c r="F74" s="67"/>
      <c r="G74" s="760"/>
      <c r="H74" s="68"/>
      <c r="I74" s="63"/>
      <c r="J74" s="130"/>
    </row>
    <row r="75" spans="1:10" s="19" customFormat="1" ht="12.75">
      <c r="A75" s="761"/>
      <c r="B75" s="45"/>
      <c r="C75" s="43" t="s">
        <v>76</v>
      </c>
      <c r="D75" s="45" t="s">
        <v>6</v>
      </c>
      <c r="E75" s="166">
        <v>75</v>
      </c>
      <c r="F75" s="67"/>
      <c r="G75" s="760">
        <f>E75*F75</f>
        <v>0</v>
      </c>
      <c r="H75" s="68"/>
      <c r="I75" s="63"/>
      <c r="J75" s="130"/>
    </row>
    <row r="76" spans="1:10" s="19" customFormat="1" ht="12.75">
      <c r="A76" s="761"/>
      <c r="B76" s="45" t="s">
        <v>50</v>
      </c>
      <c r="C76" s="43" t="s">
        <v>77</v>
      </c>
      <c r="D76" s="45"/>
      <c r="E76" s="166"/>
      <c r="F76" s="67"/>
      <c r="G76" s="760"/>
      <c r="H76" s="68"/>
      <c r="I76" s="63"/>
      <c r="J76" s="1"/>
    </row>
    <row r="77" spans="1:10" s="19" customFormat="1" ht="12.75">
      <c r="A77" s="761"/>
      <c r="B77" s="45"/>
      <c r="C77" s="43" t="s">
        <v>78</v>
      </c>
      <c r="D77" s="45" t="s">
        <v>6</v>
      </c>
      <c r="E77" s="166">
        <v>225</v>
      </c>
      <c r="F77" s="67"/>
      <c r="G77" s="760">
        <f>E77*F77</f>
        <v>0</v>
      </c>
      <c r="H77" s="68"/>
      <c r="I77" s="63" t="s">
        <v>309</v>
      </c>
      <c r="J77" s="1"/>
    </row>
    <row r="78" spans="1:11" s="19" customFormat="1" ht="12.75">
      <c r="A78" s="761"/>
      <c r="B78" s="45" t="s">
        <v>156</v>
      </c>
      <c r="C78" s="43" t="s">
        <v>157</v>
      </c>
      <c r="D78" s="162"/>
      <c r="E78" s="168"/>
      <c r="F78" s="142"/>
      <c r="G78" s="777"/>
      <c r="H78" s="2"/>
      <c r="I78" s="126"/>
      <c r="J78" s="80"/>
      <c r="K78" s="1"/>
    </row>
    <row r="79" spans="1:11" s="19" customFormat="1" ht="12.75">
      <c r="A79" s="761"/>
      <c r="B79" s="45"/>
      <c r="C79" s="163" t="s">
        <v>158</v>
      </c>
      <c r="D79" s="45" t="s">
        <v>6</v>
      </c>
      <c r="E79" s="166">
        <v>90</v>
      </c>
      <c r="F79" s="67"/>
      <c r="G79" s="760">
        <f>E79*F79</f>
        <v>0</v>
      </c>
      <c r="H79" s="2"/>
      <c r="I79" s="126"/>
      <c r="J79" s="80"/>
      <c r="K79" s="1"/>
    </row>
    <row r="80" spans="1:11" s="19" customFormat="1" ht="12.75">
      <c r="A80" s="761"/>
      <c r="B80" s="45" t="s">
        <v>159</v>
      </c>
      <c r="C80" s="43" t="s">
        <v>157</v>
      </c>
      <c r="D80" s="162"/>
      <c r="E80" s="168"/>
      <c r="F80" s="142"/>
      <c r="G80" s="774"/>
      <c r="H80" s="2"/>
      <c r="I80" s="126"/>
      <c r="J80" s="80"/>
      <c r="K80" s="1"/>
    </row>
    <row r="81" spans="1:11" s="19" customFormat="1" ht="12.75">
      <c r="A81" s="761"/>
      <c r="B81" s="45"/>
      <c r="C81" s="163" t="s">
        <v>160</v>
      </c>
      <c r="D81" s="45" t="s">
        <v>6</v>
      </c>
      <c r="E81" s="166">
        <v>30</v>
      </c>
      <c r="F81" s="67"/>
      <c r="G81" s="760">
        <f>E81*F81</f>
        <v>0</v>
      </c>
      <c r="H81" s="2"/>
      <c r="I81" s="126" t="s">
        <v>310</v>
      </c>
      <c r="J81" s="80"/>
      <c r="K81" s="1"/>
    </row>
    <row r="82" spans="1:10" s="19" customFormat="1" ht="12.75" customHeight="1">
      <c r="A82" s="761"/>
      <c r="B82" s="193" t="s">
        <v>266</v>
      </c>
      <c r="C82" s="94" t="s">
        <v>267</v>
      </c>
      <c r="D82" s="45"/>
      <c r="E82" s="53"/>
      <c r="F82" s="61"/>
      <c r="G82" s="774"/>
      <c r="H82" s="81"/>
      <c r="I82" s="126"/>
      <c r="J82" s="89"/>
    </row>
    <row r="83" spans="1:10" s="19" customFormat="1" ht="12.75" customHeight="1">
      <c r="A83" s="761"/>
      <c r="B83" s="193"/>
      <c r="C83" s="94" t="s">
        <v>268</v>
      </c>
      <c r="D83" s="45" t="s">
        <v>8</v>
      </c>
      <c r="E83" s="53">
        <v>4</v>
      </c>
      <c r="F83" s="61"/>
      <c r="G83" s="760">
        <f>E83*F83</f>
        <v>0</v>
      </c>
      <c r="H83" s="81"/>
      <c r="I83" s="126"/>
      <c r="J83" s="89"/>
    </row>
    <row r="84" spans="1:12" s="19" customFormat="1" ht="12.75">
      <c r="A84" s="761"/>
      <c r="B84" s="45" t="s">
        <v>55</v>
      </c>
      <c r="C84" s="43" t="s">
        <v>56</v>
      </c>
      <c r="D84" s="45" t="s">
        <v>8</v>
      </c>
      <c r="E84" s="246">
        <v>78</v>
      </c>
      <c r="F84" s="67"/>
      <c r="G84" s="760">
        <f>E84*F84</f>
        <v>0</v>
      </c>
      <c r="H84" s="68"/>
      <c r="I84" s="137"/>
      <c r="J84" s="130"/>
      <c r="K84" s="130"/>
      <c r="L84" s="141"/>
    </row>
    <row r="85" spans="1:11" s="19" customFormat="1" ht="12.75">
      <c r="A85" s="761"/>
      <c r="B85" s="45" t="s">
        <v>302</v>
      </c>
      <c r="C85" s="43" t="s">
        <v>303</v>
      </c>
      <c r="D85" s="45" t="s">
        <v>8</v>
      </c>
      <c r="E85" s="66">
        <v>1420</v>
      </c>
      <c r="F85" s="67"/>
      <c r="G85" s="760">
        <f>E85*F85</f>
        <v>0</v>
      </c>
      <c r="H85" s="2"/>
      <c r="I85" s="126"/>
      <c r="J85" s="1"/>
      <c r="K85" s="1"/>
    </row>
    <row r="86" spans="1:12" s="19" customFormat="1" ht="12.75">
      <c r="A86" s="761" t="s">
        <v>9</v>
      </c>
      <c r="B86" s="45" t="s">
        <v>57</v>
      </c>
      <c r="C86" s="43" t="s">
        <v>58</v>
      </c>
      <c r="D86" s="45" t="s">
        <v>8</v>
      </c>
      <c r="E86" s="246">
        <v>78</v>
      </c>
      <c r="F86" s="67"/>
      <c r="G86" s="760">
        <f>E86*F86</f>
        <v>0</v>
      </c>
      <c r="H86" s="68"/>
      <c r="I86" s="137"/>
      <c r="J86" s="130"/>
      <c r="K86" s="130"/>
      <c r="L86" s="141"/>
    </row>
    <row r="87" spans="1:9" s="19" customFormat="1" ht="12.75">
      <c r="A87" s="761" t="s">
        <v>9</v>
      </c>
      <c r="B87" s="45" t="s">
        <v>306</v>
      </c>
      <c r="C87" s="43" t="s">
        <v>307</v>
      </c>
      <c r="D87" s="45" t="s">
        <v>8</v>
      </c>
      <c r="E87" s="53">
        <v>1420</v>
      </c>
      <c r="F87" s="61"/>
      <c r="G87" s="760">
        <f>E87*F87</f>
        <v>0</v>
      </c>
      <c r="I87" s="153"/>
    </row>
    <row r="88" spans="1:12" s="19" customFormat="1" ht="12.75">
      <c r="A88" s="761"/>
      <c r="B88" s="45" t="s">
        <v>73</v>
      </c>
      <c r="C88" s="43" t="s">
        <v>181</v>
      </c>
      <c r="D88" s="45"/>
      <c r="E88" s="66"/>
      <c r="F88" s="67"/>
      <c r="G88" s="760"/>
      <c r="H88" s="2"/>
      <c r="I88" s="139"/>
      <c r="J88" s="130"/>
      <c r="K88" s="130"/>
      <c r="L88" s="141"/>
    </row>
    <row r="89" spans="1:12" s="19" customFormat="1" ht="12.75">
      <c r="A89" s="761"/>
      <c r="B89" s="45"/>
      <c r="C89" s="43" t="s">
        <v>182</v>
      </c>
      <c r="D89" s="45" t="s">
        <v>59</v>
      </c>
      <c r="E89" s="66">
        <v>14</v>
      </c>
      <c r="F89" s="67"/>
      <c r="G89" s="760">
        <f>E89*F89</f>
        <v>0</v>
      </c>
      <c r="H89" s="2"/>
      <c r="I89" s="139"/>
      <c r="J89" s="157"/>
      <c r="K89" s="130"/>
      <c r="L89" s="141"/>
    </row>
    <row r="90" spans="1:12" s="19" customFormat="1" ht="12.75">
      <c r="A90" s="761"/>
      <c r="B90" s="45" t="s">
        <v>183</v>
      </c>
      <c r="C90" s="43" t="s">
        <v>184</v>
      </c>
      <c r="D90" s="45"/>
      <c r="E90" s="53"/>
      <c r="F90" s="67"/>
      <c r="G90" s="760"/>
      <c r="H90" s="2"/>
      <c r="I90" s="139"/>
      <c r="J90" s="130"/>
      <c r="K90" s="130"/>
      <c r="L90" s="141"/>
    </row>
    <row r="91" spans="1:12" s="19" customFormat="1" ht="12.75">
      <c r="A91" s="761"/>
      <c r="B91" s="45"/>
      <c r="C91" s="43" t="s">
        <v>185</v>
      </c>
      <c r="D91" s="45" t="s">
        <v>59</v>
      </c>
      <c r="E91" s="53">
        <v>20</v>
      </c>
      <c r="F91" s="67"/>
      <c r="G91" s="760">
        <f>E91*F91</f>
        <v>0</v>
      </c>
      <c r="H91" s="2"/>
      <c r="I91" s="139"/>
      <c r="J91" s="157"/>
      <c r="K91" s="130"/>
      <c r="L91" s="141"/>
    </row>
    <row r="92" spans="1:11" ht="12.75">
      <c r="A92" s="765"/>
      <c r="B92" s="116"/>
      <c r="C92" s="46" t="s">
        <v>10</v>
      </c>
      <c r="D92" s="47"/>
      <c r="E92" s="48"/>
      <c r="F92" s="74"/>
      <c r="G92" s="766">
        <f>SUM(G36:G91)</f>
        <v>0</v>
      </c>
      <c r="I92" s="137"/>
      <c r="J92" s="130"/>
      <c r="K92" s="130"/>
    </row>
    <row r="93" spans="1:11" ht="12.75">
      <c r="A93" s="767"/>
      <c r="B93" s="717"/>
      <c r="C93" s="718"/>
      <c r="D93" s="719"/>
      <c r="E93" s="720"/>
      <c r="F93" s="722"/>
      <c r="G93" s="768"/>
      <c r="I93" s="137"/>
      <c r="J93" s="130"/>
      <c r="K93" s="130"/>
    </row>
    <row r="94" spans="1:10" s="19" customFormat="1" ht="12.75">
      <c r="A94" s="769"/>
      <c r="B94" s="24" t="s">
        <v>20</v>
      </c>
      <c r="C94" s="23" t="s">
        <v>15</v>
      </c>
      <c r="D94" s="24"/>
      <c r="E94" s="52"/>
      <c r="F94" s="73"/>
      <c r="G94" s="770"/>
      <c r="H94" s="68"/>
      <c r="I94" s="63"/>
      <c r="J94" s="1"/>
    </row>
    <row r="95" spans="1:10" s="11" customFormat="1" ht="11.25">
      <c r="A95" s="778"/>
      <c r="B95" s="740"/>
      <c r="C95" s="741"/>
      <c r="D95" s="740"/>
      <c r="E95" s="742"/>
      <c r="F95" s="743"/>
      <c r="G95" s="779"/>
      <c r="H95" s="68"/>
      <c r="I95" s="63"/>
      <c r="J95" s="147"/>
    </row>
    <row r="96" spans="1:10" s="11" customFormat="1" ht="11.25">
      <c r="A96" s="761"/>
      <c r="B96" s="45" t="s">
        <v>214</v>
      </c>
      <c r="C96" s="20" t="s">
        <v>82</v>
      </c>
      <c r="D96" s="45"/>
      <c r="E96" s="53"/>
      <c r="F96" s="76"/>
      <c r="G96" s="780"/>
      <c r="H96" s="2"/>
      <c r="I96" s="126"/>
      <c r="J96" s="147"/>
    </row>
    <row r="97" spans="1:10" s="11" customFormat="1" ht="11.25">
      <c r="A97" s="761"/>
      <c r="B97" s="45"/>
      <c r="C97" s="43" t="s">
        <v>215</v>
      </c>
      <c r="D97" s="45"/>
      <c r="E97" s="53"/>
      <c r="F97" s="76"/>
      <c r="G97" s="780"/>
      <c r="H97" s="2"/>
      <c r="I97" s="126"/>
      <c r="J97" s="147"/>
    </row>
    <row r="98" spans="1:10" s="11" customFormat="1" ht="11.25">
      <c r="A98" s="761"/>
      <c r="B98" s="45"/>
      <c r="C98" s="43" t="s">
        <v>216</v>
      </c>
      <c r="D98" s="45" t="s">
        <v>8</v>
      </c>
      <c r="E98" s="65">
        <v>246</v>
      </c>
      <c r="F98" s="67"/>
      <c r="G98" s="760">
        <f>E98*F98</f>
        <v>0</v>
      </c>
      <c r="H98" s="2"/>
      <c r="I98" s="126"/>
      <c r="J98" s="147"/>
    </row>
    <row r="99" spans="1:10" s="11" customFormat="1" ht="11.25">
      <c r="A99" s="761"/>
      <c r="B99" s="45" t="s">
        <v>217</v>
      </c>
      <c r="C99" s="43" t="s">
        <v>218</v>
      </c>
      <c r="D99" s="45"/>
      <c r="E99" s="148"/>
      <c r="F99" s="67"/>
      <c r="G99" s="760"/>
      <c r="H99" s="2"/>
      <c r="I99" s="126"/>
      <c r="J99" s="1"/>
    </row>
    <row r="100" spans="1:10" s="11" customFormat="1" ht="11.25">
      <c r="A100" s="761"/>
      <c r="B100" s="45"/>
      <c r="C100" s="43" t="s">
        <v>488</v>
      </c>
      <c r="D100" s="45" t="s">
        <v>6</v>
      </c>
      <c r="E100" s="148">
        <v>1060</v>
      </c>
      <c r="F100" s="67"/>
      <c r="G100" s="760">
        <f>E100*F100</f>
        <v>0</v>
      </c>
      <c r="H100" s="2"/>
      <c r="I100" s="126"/>
      <c r="J100" s="161"/>
    </row>
    <row r="101" spans="1:10" s="11" customFormat="1" ht="12.75" customHeight="1">
      <c r="A101" s="761"/>
      <c r="B101" s="45" t="s">
        <v>219</v>
      </c>
      <c r="C101" s="43" t="s">
        <v>83</v>
      </c>
      <c r="D101" s="45"/>
      <c r="E101" s="65"/>
      <c r="F101" s="67"/>
      <c r="G101" s="760"/>
      <c r="H101" s="2"/>
      <c r="I101" s="126"/>
      <c r="J101" s="1"/>
    </row>
    <row r="102" spans="1:10" s="11" customFormat="1" ht="12.75" customHeight="1">
      <c r="A102" s="761"/>
      <c r="B102" s="45"/>
      <c r="C102" s="43" t="s">
        <v>489</v>
      </c>
      <c r="D102" s="45" t="s">
        <v>6</v>
      </c>
      <c r="E102" s="148">
        <v>1050</v>
      </c>
      <c r="F102" s="67"/>
      <c r="G102" s="760">
        <f>E102*F102</f>
        <v>0</v>
      </c>
      <c r="H102" s="2"/>
      <c r="I102" s="126"/>
      <c r="J102" s="1"/>
    </row>
    <row r="103" spans="1:10" s="151" customFormat="1" ht="12.75" customHeight="1">
      <c r="A103" s="761"/>
      <c r="B103" s="84" t="s">
        <v>115</v>
      </c>
      <c r="C103" s="94" t="s">
        <v>116</v>
      </c>
      <c r="D103" s="85"/>
      <c r="E103" s="83"/>
      <c r="F103" s="90"/>
      <c r="G103" s="781"/>
      <c r="H103" s="149"/>
      <c r="I103" s="150"/>
      <c r="J103" s="140"/>
    </row>
    <row r="104" spans="1:10" s="151" customFormat="1" ht="12.75" customHeight="1">
      <c r="A104" s="761"/>
      <c r="B104" s="84"/>
      <c r="C104" s="92" t="s">
        <v>117</v>
      </c>
      <c r="D104" s="85" t="s">
        <v>6</v>
      </c>
      <c r="E104" s="83">
        <v>1150</v>
      </c>
      <c r="F104" s="90"/>
      <c r="G104" s="760">
        <f>E104*F104</f>
        <v>0</v>
      </c>
      <c r="H104" s="149"/>
      <c r="I104" s="152"/>
      <c r="J104" s="140"/>
    </row>
    <row r="105" spans="1:9" ht="12.75" customHeight="1">
      <c r="A105" s="761"/>
      <c r="B105" s="91" t="s">
        <v>233</v>
      </c>
      <c r="C105" s="43" t="s">
        <v>234</v>
      </c>
      <c r="D105" s="45" t="s">
        <v>8</v>
      </c>
      <c r="E105" s="53">
        <v>9</v>
      </c>
      <c r="F105" s="61"/>
      <c r="G105" s="760">
        <f>E105*F105</f>
        <v>0</v>
      </c>
      <c r="H105" s="89"/>
      <c r="I105" s="126"/>
    </row>
    <row r="106" spans="1:12" s="3" customFormat="1" ht="12.75" customHeight="1">
      <c r="A106" s="761"/>
      <c r="B106" s="91" t="s">
        <v>387</v>
      </c>
      <c r="C106" s="43" t="s">
        <v>388</v>
      </c>
      <c r="D106" s="45" t="s">
        <v>8</v>
      </c>
      <c r="E106" s="53">
        <v>17</v>
      </c>
      <c r="F106" s="61"/>
      <c r="G106" s="760">
        <f>E106*F106</f>
        <v>0</v>
      </c>
      <c r="H106" s="81"/>
      <c r="I106" s="126"/>
      <c r="J106" s="63"/>
      <c r="K106" s="88"/>
      <c r="L106" s="88"/>
    </row>
    <row r="107" spans="1:10" s="3" customFormat="1" ht="12.75">
      <c r="A107" s="765"/>
      <c r="B107" s="116"/>
      <c r="C107" s="46" t="s">
        <v>10</v>
      </c>
      <c r="D107" s="47"/>
      <c r="E107" s="48"/>
      <c r="F107" s="74"/>
      <c r="G107" s="766">
        <f>SUM(G96:G106)</f>
        <v>0</v>
      </c>
      <c r="H107" s="68"/>
      <c r="I107" s="137"/>
      <c r="J107" s="1"/>
    </row>
    <row r="108" spans="1:10" s="206" customFormat="1" ht="12.75">
      <c r="A108" s="782"/>
      <c r="B108" s="717"/>
      <c r="C108" s="723"/>
      <c r="D108" s="719"/>
      <c r="E108" s="720"/>
      <c r="F108" s="722"/>
      <c r="G108" s="768"/>
      <c r="H108" s="68"/>
      <c r="I108" s="205"/>
      <c r="J108" s="147"/>
    </row>
    <row r="109" spans="1:10" s="3" customFormat="1" ht="12.75">
      <c r="A109" s="783"/>
      <c r="B109" s="24" t="s">
        <v>29</v>
      </c>
      <c r="C109" s="23" t="s">
        <v>30</v>
      </c>
      <c r="D109" s="21"/>
      <c r="E109" s="55"/>
      <c r="F109" s="77"/>
      <c r="G109" s="784"/>
      <c r="H109" s="68"/>
      <c r="I109" s="137"/>
      <c r="J109" s="1"/>
    </row>
    <row r="110" spans="1:10" s="3" customFormat="1" ht="12.75">
      <c r="A110" s="785"/>
      <c r="B110" s="744"/>
      <c r="C110" s="745"/>
      <c r="D110" s="744"/>
      <c r="E110" s="746"/>
      <c r="F110" s="747"/>
      <c r="G110" s="786"/>
      <c r="H110" s="68"/>
      <c r="I110" s="137"/>
      <c r="J110" s="1"/>
    </row>
    <row r="111" spans="1:10" s="3" customFormat="1" ht="12.75">
      <c r="A111" s="787"/>
      <c r="B111" s="154" t="s">
        <v>120</v>
      </c>
      <c r="C111" s="43" t="s">
        <v>118</v>
      </c>
      <c r="D111" s="45"/>
      <c r="E111" s="53"/>
      <c r="F111" s="53"/>
      <c r="G111" s="760"/>
      <c r="I111" s="153"/>
      <c r="J111" s="121"/>
    </row>
    <row r="112" spans="1:10" s="3" customFormat="1" ht="12.75">
      <c r="A112" s="759"/>
      <c r="B112" s="43"/>
      <c r="C112" s="43" t="s">
        <v>238</v>
      </c>
      <c r="D112" s="45"/>
      <c r="E112" s="53"/>
      <c r="F112" s="53"/>
      <c r="G112" s="760"/>
      <c r="I112" s="153"/>
      <c r="J112" s="121"/>
    </row>
    <row r="113" spans="1:10" s="3" customFormat="1" ht="12.75">
      <c r="A113" s="759"/>
      <c r="B113" s="43"/>
      <c r="C113" s="43" t="s">
        <v>237</v>
      </c>
      <c r="D113" s="45"/>
      <c r="E113" s="53"/>
      <c r="F113" s="53"/>
      <c r="G113" s="760"/>
      <c r="I113" s="153"/>
      <c r="J113" s="121"/>
    </row>
    <row r="114" spans="1:10" s="3" customFormat="1" ht="12.75">
      <c r="A114" s="759"/>
      <c r="B114" s="43"/>
      <c r="C114" s="43" t="s">
        <v>119</v>
      </c>
      <c r="D114" s="45" t="s">
        <v>7</v>
      </c>
      <c r="E114" s="53">
        <v>175</v>
      </c>
      <c r="F114" s="61"/>
      <c r="G114" s="781">
        <f>E114*F114</f>
        <v>0</v>
      </c>
      <c r="I114" s="153"/>
      <c r="J114" s="121"/>
    </row>
    <row r="115" spans="1:10" s="3" customFormat="1" ht="12.75">
      <c r="A115" s="759"/>
      <c r="B115" s="45" t="s">
        <v>241</v>
      </c>
      <c r="C115" s="43" t="s">
        <v>242</v>
      </c>
      <c r="D115" s="45"/>
      <c r="E115" s="53"/>
      <c r="F115" s="53"/>
      <c r="G115" s="780"/>
      <c r="H115" s="136"/>
      <c r="I115" s="153"/>
      <c r="J115" s="121"/>
    </row>
    <row r="116" spans="1:10" s="3" customFormat="1" ht="12.75">
      <c r="A116" s="759"/>
      <c r="B116" s="44"/>
      <c r="C116" s="43" t="s">
        <v>243</v>
      </c>
      <c r="D116" s="45"/>
      <c r="E116" s="53"/>
      <c r="F116" s="61"/>
      <c r="G116" s="780"/>
      <c r="H116" s="136"/>
      <c r="I116" s="153"/>
      <c r="J116" s="121"/>
    </row>
    <row r="117" spans="1:10" s="3" customFormat="1" ht="12.75">
      <c r="A117" s="759"/>
      <c r="B117" s="43"/>
      <c r="C117" s="43" t="s">
        <v>244</v>
      </c>
      <c r="D117" s="45" t="s">
        <v>6</v>
      </c>
      <c r="E117" s="53">
        <v>18</v>
      </c>
      <c r="F117" s="61"/>
      <c r="G117" s="781">
        <f>E117*F117</f>
        <v>0</v>
      </c>
      <c r="H117" s="136"/>
      <c r="J117" s="121"/>
    </row>
    <row r="118" spans="1:10" s="3" customFormat="1" ht="12.75">
      <c r="A118" s="759"/>
      <c r="B118" s="45" t="s">
        <v>121</v>
      </c>
      <c r="C118" s="43" t="s">
        <v>122</v>
      </c>
      <c r="D118" s="45"/>
      <c r="E118" s="53"/>
      <c r="F118" s="53"/>
      <c r="G118" s="760"/>
      <c r="I118" s="153"/>
      <c r="J118" s="121"/>
    </row>
    <row r="119" spans="1:10" s="3" customFormat="1" ht="12.75">
      <c r="A119" s="759"/>
      <c r="B119" s="45"/>
      <c r="C119" s="43" t="s">
        <v>123</v>
      </c>
      <c r="D119" s="45"/>
      <c r="E119" s="53"/>
      <c r="F119" s="53"/>
      <c r="G119" s="760"/>
      <c r="I119" s="153"/>
      <c r="J119" s="121"/>
    </row>
    <row r="120" spans="1:10" s="3" customFormat="1" ht="12.75">
      <c r="A120" s="759"/>
      <c r="B120" s="45"/>
      <c r="C120" s="43" t="s">
        <v>248</v>
      </c>
      <c r="D120" s="45" t="s">
        <v>7</v>
      </c>
      <c r="E120" s="53">
        <v>170</v>
      </c>
      <c r="F120" s="61"/>
      <c r="G120" s="781">
        <f>E120*F120</f>
        <v>0</v>
      </c>
      <c r="I120" s="153"/>
      <c r="J120" s="121"/>
    </row>
    <row r="121" spans="1:10" s="3" customFormat="1" ht="12.75">
      <c r="A121" s="761"/>
      <c r="B121" s="45" t="s">
        <v>253</v>
      </c>
      <c r="C121" s="43" t="s">
        <v>250</v>
      </c>
      <c r="D121" s="45"/>
      <c r="E121" s="53"/>
      <c r="F121" s="61"/>
      <c r="G121" s="760"/>
      <c r="I121" s="153"/>
      <c r="J121" s="121"/>
    </row>
    <row r="122" spans="1:10" s="3" customFormat="1" ht="12.75">
      <c r="A122" s="761"/>
      <c r="B122" s="45"/>
      <c r="C122" s="43" t="s">
        <v>254</v>
      </c>
      <c r="D122" s="45" t="s">
        <v>5</v>
      </c>
      <c r="E122" s="53">
        <v>2</v>
      </c>
      <c r="F122" s="61"/>
      <c r="G122" s="781">
        <f>E122*F122</f>
        <v>0</v>
      </c>
      <c r="I122" s="153"/>
      <c r="J122" s="121"/>
    </row>
    <row r="123" spans="1:11" s="3" customFormat="1" ht="12.75">
      <c r="A123" s="759"/>
      <c r="B123" s="45" t="s">
        <v>120</v>
      </c>
      <c r="C123" s="20" t="s">
        <v>132</v>
      </c>
      <c r="D123" s="45"/>
      <c r="E123" s="53"/>
      <c r="F123" s="67"/>
      <c r="G123" s="760"/>
      <c r="H123" s="2"/>
      <c r="I123" s="126"/>
      <c r="J123" s="130"/>
      <c r="K123" s="1"/>
    </row>
    <row r="124" spans="1:11" s="3" customFormat="1" ht="12.75">
      <c r="A124" s="759"/>
      <c r="B124" s="45"/>
      <c r="C124" s="20" t="s">
        <v>133</v>
      </c>
      <c r="D124" s="45" t="s">
        <v>5</v>
      </c>
      <c r="E124" s="53">
        <v>4</v>
      </c>
      <c r="F124" s="67"/>
      <c r="G124" s="781">
        <f>E124*F124</f>
        <v>0</v>
      </c>
      <c r="H124" s="2"/>
      <c r="I124" s="126"/>
      <c r="J124" s="130"/>
      <c r="K124" s="1"/>
    </row>
    <row r="125" spans="1:11" s="3" customFormat="1" ht="12.75">
      <c r="A125" s="759"/>
      <c r="B125" s="45" t="s">
        <v>120</v>
      </c>
      <c r="C125" s="20" t="s">
        <v>134</v>
      </c>
      <c r="D125" s="45"/>
      <c r="E125" s="53"/>
      <c r="F125" s="67"/>
      <c r="G125" s="760"/>
      <c r="H125" s="2"/>
      <c r="I125" s="126"/>
      <c r="J125" s="130"/>
      <c r="K125" s="1"/>
    </row>
    <row r="126" spans="1:11" s="3" customFormat="1" ht="12.75">
      <c r="A126" s="759"/>
      <c r="B126" s="45"/>
      <c r="C126" s="20" t="s">
        <v>135</v>
      </c>
      <c r="D126" s="45" t="s">
        <v>5</v>
      </c>
      <c r="E126" s="53">
        <v>8</v>
      </c>
      <c r="F126" s="67"/>
      <c r="G126" s="781">
        <f>E126*F126</f>
        <v>0</v>
      </c>
      <c r="H126" s="2"/>
      <c r="I126" s="126"/>
      <c r="J126" s="130"/>
      <c r="K126" s="1"/>
    </row>
    <row r="127" spans="1:10" s="3" customFormat="1" ht="12.75">
      <c r="A127" s="761" t="s">
        <v>9</v>
      </c>
      <c r="B127" s="45" t="s">
        <v>110</v>
      </c>
      <c r="C127" s="43" t="s">
        <v>113</v>
      </c>
      <c r="D127" s="45"/>
      <c r="E127" s="53"/>
      <c r="F127" s="61"/>
      <c r="G127" s="760"/>
      <c r="H127" s="65"/>
      <c r="I127" s="126"/>
      <c r="J127" s="145"/>
    </row>
    <row r="128" spans="1:10" s="3" customFormat="1" ht="12.75">
      <c r="A128" s="761"/>
      <c r="B128" s="45"/>
      <c r="C128" s="43" t="s">
        <v>111</v>
      </c>
      <c r="D128" s="45"/>
      <c r="E128" s="53"/>
      <c r="F128" s="61"/>
      <c r="G128" s="760"/>
      <c r="H128" s="65"/>
      <c r="I128" s="126"/>
      <c r="J128" s="145"/>
    </row>
    <row r="129" spans="1:10" s="3" customFormat="1" ht="12.75">
      <c r="A129" s="761"/>
      <c r="B129" s="45"/>
      <c r="C129" s="43" t="s">
        <v>112</v>
      </c>
      <c r="D129" s="45" t="s">
        <v>5</v>
      </c>
      <c r="E129" s="53">
        <v>2</v>
      </c>
      <c r="F129" s="61"/>
      <c r="G129" s="781">
        <f>E129*F129</f>
        <v>0</v>
      </c>
      <c r="H129" s="65"/>
      <c r="I129" s="126"/>
      <c r="J129" s="145"/>
    </row>
    <row r="130" spans="1:11" s="3" customFormat="1" ht="12.75">
      <c r="A130" s="761"/>
      <c r="B130" s="45" t="s">
        <v>257</v>
      </c>
      <c r="C130" s="94" t="s">
        <v>137</v>
      </c>
      <c r="D130" s="45"/>
      <c r="E130" s="53"/>
      <c r="F130" s="67"/>
      <c r="G130" s="760"/>
      <c r="H130" s="2"/>
      <c r="I130" s="126"/>
      <c r="J130" s="1"/>
      <c r="K130" s="1"/>
    </row>
    <row r="131" spans="1:11" s="3" customFormat="1" ht="12.75">
      <c r="A131" s="761"/>
      <c r="B131" s="45"/>
      <c r="C131" s="43" t="s">
        <v>258</v>
      </c>
      <c r="D131" s="45" t="s">
        <v>7</v>
      </c>
      <c r="E131" s="53">
        <v>9</v>
      </c>
      <c r="F131" s="67"/>
      <c r="G131" s="781">
        <f>E131*F131</f>
        <v>0</v>
      </c>
      <c r="H131" s="2"/>
      <c r="I131" s="126"/>
      <c r="J131" s="1"/>
      <c r="K131" s="1"/>
    </row>
    <row r="132" spans="1:11" s="3" customFormat="1" ht="12.75">
      <c r="A132" s="761"/>
      <c r="B132" s="91" t="s">
        <v>11</v>
      </c>
      <c r="C132" s="94" t="s">
        <v>259</v>
      </c>
      <c r="D132" s="45"/>
      <c r="E132" s="53"/>
      <c r="F132" s="67"/>
      <c r="G132" s="760"/>
      <c r="H132" s="2"/>
      <c r="I132" s="126"/>
      <c r="J132" s="1"/>
      <c r="K132" s="1"/>
    </row>
    <row r="133" spans="1:11" s="3" customFormat="1" ht="12.75">
      <c r="A133" s="761"/>
      <c r="B133" s="45"/>
      <c r="C133" s="43" t="s">
        <v>260</v>
      </c>
      <c r="D133" s="45"/>
      <c r="E133" s="53"/>
      <c r="F133" s="67"/>
      <c r="G133" s="760"/>
      <c r="H133" s="2"/>
      <c r="I133" s="126"/>
      <c r="J133" s="1"/>
      <c r="K133" s="1"/>
    </row>
    <row r="134" spans="1:11" s="3" customFormat="1" ht="12.75">
      <c r="A134" s="761"/>
      <c r="B134" s="45"/>
      <c r="C134" s="43" t="s">
        <v>261</v>
      </c>
      <c r="D134" s="45" t="s">
        <v>7</v>
      </c>
      <c r="E134" s="53">
        <v>11</v>
      </c>
      <c r="F134" s="67"/>
      <c r="G134" s="781">
        <f>E134*F134</f>
        <v>0</v>
      </c>
      <c r="H134" s="2"/>
      <c r="I134" s="126"/>
      <c r="J134" s="1"/>
      <c r="K134" s="1"/>
    </row>
    <row r="135" spans="1:11" s="3" customFormat="1" ht="12.75">
      <c r="A135" s="761"/>
      <c r="B135" s="45" t="s">
        <v>136</v>
      </c>
      <c r="C135" s="94" t="s">
        <v>137</v>
      </c>
      <c r="D135" s="45"/>
      <c r="E135" s="53"/>
      <c r="F135" s="67"/>
      <c r="G135" s="760"/>
      <c r="H135" s="2"/>
      <c r="I135" s="126"/>
      <c r="J135" s="1"/>
      <c r="K135" s="1"/>
    </row>
    <row r="136" spans="1:11" s="3" customFormat="1" ht="12.75">
      <c r="A136" s="761"/>
      <c r="B136" s="45"/>
      <c r="C136" s="43" t="s">
        <v>138</v>
      </c>
      <c r="D136" s="45" t="s">
        <v>7</v>
      </c>
      <c r="E136" s="53">
        <v>2</v>
      </c>
      <c r="F136" s="67"/>
      <c r="G136" s="781">
        <f>E136*F136</f>
        <v>0</v>
      </c>
      <c r="H136" s="2"/>
      <c r="I136" s="126"/>
      <c r="J136" s="1"/>
      <c r="K136" s="1"/>
    </row>
    <row r="137" spans="1:11" s="239" customFormat="1" ht="12.75" customHeight="1">
      <c r="A137" s="788"/>
      <c r="B137" s="154" t="s">
        <v>120</v>
      </c>
      <c r="C137" s="233" t="s">
        <v>389</v>
      </c>
      <c r="D137" s="234"/>
      <c r="E137" s="235"/>
      <c r="F137" s="236"/>
      <c r="G137" s="789"/>
      <c r="H137" s="237"/>
      <c r="I137" s="238"/>
      <c r="J137" s="238"/>
      <c r="K137" s="238"/>
    </row>
    <row r="138" spans="1:11" s="239" customFormat="1" ht="12.75" customHeight="1">
      <c r="A138" s="788"/>
      <c r="B138" s="154"/>
      <c r="C138" s="233" t="s">
        <v>390</v>
      </c>
      <c r="D138" s="234"/>
      <c r="E138" s="235"/>
      <c r="F138" s="236"/>
      <c r="G138" s="789"/>
      <c r="H138" s="237"/>
      <c r="I138" s="238"/>
      <c r="J138" s="238"/>
      <c r="K138" s="238"/>
    </row>
    <row r="139" spans="1:11" s="239" customFormat="1" ht="12.75" customHeight="1">
      <c r="A139" s="788"/>
      <c r="B139" s="154"/>
      <c r="C139" s="233" t="s">
        <v>391</v>
      </c>
      <c r="D139" s="234" t="s">
        <v>6</v>
      </c>
      <c r="E139" s="235">
        <v>8</v>
      </c>
      <c r="F139" s="236"/>
      <c r="G139" s="781">
        <f>E139*F139</f>
        <v>0</v>
      </c>
      <c r="H139" s="240"/>
      <c r="I139" s="238"/>
      <c r="J139" s="238"/>
      <c r="K139" s="238"/>
    </row>
    <row r="140" spans="1:10" s="3" customFormat="1" ht="12.75">
      <c r="A140" s="765"/>
      <c r="B140" s="116"/>
      <c r="C140" s="46" t="s">
        <v>10</v>
      </c>
      <c r="D140" s="47"/>
      <c r="E140" s="48"/>
      <c r="F140" s="71"/>
      <c r="G140" s="766">
        <f>SUM(G111:G139)</f>
        <v>0</v>
      </c>
      <c r="H140" s="68"/>
      <c r="I140" s="170"/>
      <c r="J140" s="1"/>
    </row>
    <row r="141" spans="1:10" s="3" customFormat="1" ht="12.75" customHeight="1">
      <c r="A141" s="767"/>
      <c r="B141" s="717"/>
      <c r="C141" s="718"/>
      <c r="D141" s="719"/>
      <c r="E141" s="720"/>
      <c r="F141" s="721"/>
      <c r="G141" s="790"/>
      <c r="H141" s="68"/>
      <c r="I141" s="137"/>
      <c r="J141" s="1"/>
    </row>
    <row r="142" spans="1:10" s="19" customFormat="1" ht="12.75" customHeight="1">
      <c r="A142" s="769"/>
      <c r="B142" s="24" t="s">
        <v>90</v>
      </c>
      <c r="C142" s="23" t="s">
        <v>91</v>
      </c>
      <c r="D142" s="24"/>
      <c r="E142" s="52"/>
      <c r="F142" s="73"/>
      <c r="G142" s="770"/>
      <c r="H142" s="68"/>
      <c r="I142" s="137"/>
      <c r="J142" s="1"/>
    </row>
    <row r="143" spans="1:10" s="19" customFormat="1" ht="12.75" customHeight="1">
      <c r="A143" s="771"/>
      <c r="B143" s="734"/>
      <c r="C143" s="735"/>
      <c r="D143" s="734"/>
      <c r="E143" s="738"/>
      <c r="F143" s="739"/>
      <c r="G143" s="772"/>
      <c r="H143" s="68"/>
      <c r="I143" s="63"/>
      <c r="J143" s="1"/>
    </row>
    <row r="144" spans="1:10" s="3" customFormat="1" ht="12.75">
      <c r="A144" s="791"/>
      <c r="B144" s="730"/>
      <c r="C144" s="729" t="s">
        <v>10</v>
      </c>
      <c r="D144" s="731"/>
      <c r="E144" s="732"/>
      <c r="F144" s="733"/>
      <c r="G144" s="792">
        <v>0</v>
      </c>
      <c r="H144" s="68"/>
      <c r="I144" s="63"/>
      <c r="J144" s="1"/>
    </row>
    <row r="145" spans="1:10" s="3" customFormat="1" ht="12.75">
      <c r="A145" s="767"/>
      <c r="B145" s="717"/>
      <c r="C145" s="718"/>
      <c r="D145" s="719"/>
      <c r="E145" s="720"/>
      <c r="F145" s="722"/>
      <c r="G145" s="768"/>
      <c r="H145" s="68"/>
      <c r="I145" s="63"/>
      <c r="J145" s="1"/>
    </row>
    <row r="146" spans="1:10" s="19" customFormat="1" ht="12" customHeight="1">
      <c r="A146" s="769"/>
      <c r="B146" s="24" t="s">
        <v>22</v>
      </c>
      <c r="C146" s="23" t="s">
        <v>21</v>
      </c>
      <c r="D146" s="24"/>
      <c r="E146" s="52"/>
      <c r="F146" s="73"/>
      <c r="G146" s="770"/>
      <c r="H146" s="68"/>
      <c r="I146" s="63"/>
      <c r="J146" s="1"/>
    </row>
    <row r="147" spans="1:10" s="19" customFormat="1" ht="12" customHeight="1">
      <c r="A147" s="771"/>
      <c r="B147" s="734"/>
      <c r="C147" s="735"/>
      <c r="D147" s="734"/>
      <c r="E147" s="738"/>
      <c r="F147" s="739"/>
      <c r="G147" s="772"/>
      <c r="H147" s="68"/>
      <c r="I147" s="63"/>
      <c r="J147" s="130"/>
    </row>
    <row r="148" spans="1:10" s="19" customFormat="1" ht="12.75" customHeight="1">
      <c r="A148" s="793"/>
      <c r="B148" s="45" t="s">
        <v>60</v>
      </c>
      <c r="C148" s="43" t="s">
        <v>61</v>
      </c>
      <c r="D148" s="45"/>
      <c r="E148" s="53"/>
      <c r="F148" s="76"/>
      <c r="G148" s="794"/>
      <c r="H148" s="68"/>
      <c r="I148" s="63"/>
      <c r="J148" s="130"/>
    </row>
    <row r="149" spans="1:10" s="19" customFormat="1" ht="12.75" customHeight="1">
      <c r="A149" s="793"/>
      <c r="B149" s="45"/>
      <c r="C149" s="43" t="s">
        <v>62</v>
      </c>
      <c r="D149" s="45" t="s">
        <v>5</v>
      </c>
      <c r="E149" s="53">
        <v>4</v>
      </c>
      <c r="F149" s="67"/>
      <c r="G149" s="760">
        <f>E149*F149</f>
        <v>0</v>
      </c>
      <c r="H149" s="68"/>
      <c r="I149" s="63"/>
      <c r="J149" s="130"/>
    </row>
    <row r="150" spans="1:10" s="19" customFormat="1" ht="12.75" customHeight="1">
      <c r="A150" s="761"/>
      <c r="B150" s="45" t="s">
        <v>11</v>
      </c>
      <c r="C150" s="43" t="s">
        <v>63</v>
      </c>
      <c r="D150" s="45"/>
      <c r="E150" s="53"/>
      <c r="F150" s="67"/>
      <c r="G150" s="760"/>
      <c r="H150" s="68"/>
      <c r="I150" s="63"/>
      <c r="J150" s="130"/>
    </row>
    <row r="151" spans="1:10" s="19" customFormat="1" ht="12.75" customHeight="1">
      <c r="A151" s="795"/>
      <c r="B151" s="45"/>
      <c r="C151" s="43" t="s">
        <v>64</v>
      </c>
      <c r="D151" s="45"/>
      <c r="E151" s="53"/>
      <c r="F151" s="67"/>
      <c r="G151" s="760"/>
      <c r="H151" s="68"/>
      <c r="I151" s="63"/>
      <c r="J151" s="130"/>
    </row>
    <row r="152" spans="1:10" s="19" customFormat="1" ht="12.75" customHeight="1">
      <c r="A152" s="795"/>
      <c r="B152" s="45"/>
      <c r="C152" s="43" t="s">
        <v>65</v>
      </c>
      <c r="D152" s="45" t="s">
        <v>5</v>
      </c>
      <c r="E152" s="53">
        <v>4</v>
      </c>
      <c r="F152" s="67"/>
      <c r="G152" s="760">
        <f>E152*F152</f>
        <v>0</v>
      </c>
      <c r="H152" s="68"/>
      <c r="I152" s="63"/>
      <c r="J152" s="130"/>
    </row>
    <row r="153" spans="1:11" s="19" customFormat="1" ht="12" customHeight="1">
      <c r="A153" s="761" t="s">
        <v>276</v>
      </c>
      <c r="B153" s="45" t="s">
        <v>143</v>
      </c>
      <c r="C153" s="43" t="s">
        <v>38</v>
      </c>
      <c r="D153" s="45"/>
      <c r="E153" s="53"/>
      <c r="F153" s="67"/>
      <c r="G153" s="760"/>
      <c r="H153" s="165"/>
      <c r="I153" s="139"/>
      <c r="J153" s="130"/>
      <c r="K153" s="130"/>
    </row>
    <row r="154" spans="1:11" s="19" customFormat="1" ht="12" customHeight="1">
      <c r="A154" s="761"/>
      <c r="B154" s="45"/>
      <c r="C154" s="43" t="s">
        <v>37</v>
      </c>
      <c r="D154" s="45"/>
      <c r="E154" s="53"/>
      <c r="F154" s="67"/>
      <c r="G154" s="760"/>
      <c r="H154" s="165"/>
      <c r="I154" s="139"/>
      <c r="J154" s="130"/>
      <c r="K154" s="130"/>
    </row>
    <row r="155" spans="1:11" s="19" customFormat="1" ht="12" customHeight="1">
      <c r="A155" s="761"/>
      <c r="B155" s="45"/>
      <c r="C155" s="43" t="s">
        <v>144</v>
      </c>
      <c r="D155" s="45" t="s">
        <v>5</v>
      </c>
      <c r="E155" s="53">
        <v>1</v>
      </c>
      <c r="F155" s="67"/>
      <c r="G155" s="760">
        <f>E155*F155</f>
        <v>0</v>
      </c>
      <c r="H155" s="165"/>
      <c r="I155" s="139" t="s">
        <v>99</v>
      </c>
      <c r="J155" s="157"/>
      <c r="K155" s="130"/>
    </row>
    <row r="156" spans="1:10" ht="12.75" customHeight="1">
      <c r="A156" s="761"/>
      <c r="B156" s="155" t="s">
        <v>11</v>
      </c>
      <c r="C156" s="146" t="s">
        <v>274</v>
      </c>
      <c r="D156" s="45"/>
      <c r="E156" s="53"/>
      <c r="F156" s="61"/>
      <c r="G156" s="760"/>
      <c r="H156" s="81"/>
      <c r="I156" s="126"/>
      <c r="J156" s="63"/>
    </row>
    <row r="157" spans="1:10" s="19" customFormat="1" ht="12.75" customHeight="1">
      <c r="A157" s="761"/>
      <c r="B157" s="45"/>
      <c r="C157" s="43" t="s">
        <v>275</v>
      </c>
      <c r="D157" s="45" t="s">
        <v>5</v>
      </c>
      <c r="E157" s="53">
        <v>8</v>
      </c>
      <c r="F157" s="61"/>
      <c r="G157" s="760">
        <f>E157*F157</f>
        <v>0</v>
      </c>
      <c r="H157" s="68"/>
      <c r="I157" s="63"/>
      <c r="J157" s="1"/>
    </row>
    <row r="158" spans="1:9" ht="12.75" customHeight="1">
      <c r="A158" s="787"/>
      <c r="B158" s="84" t="s">
        <v>277</v>
      </c>
      <c r="C158" s="43" t="s">
        <v>278</v>
      </c>
      <c r="D158" s="45"/>
      <c r="E158" s="53"/>
      <c r="F158" s="61"/>
      <c r="G158" s="774"/>
      <c r="H158" s="1"/>
      <c r="I158" s="126"/>
    </row>
    <row r="159" spans="1:9" ht="12.75" customHeight="1">
      <c r="A159" s="787"/>
      <c r="B159" s="84"/>
      <c r="C159" s="43" t="s">
        <v>279</v>
      </c>
      <c r="D159" s="45" t="s">
        <v>5</v>
      </c>
      <c r="E159" s="53"/>
      <c r="F159" s="61"/>
      <c r="G159" s="760">
        <f>E159*F159</f>
        <v>0</v>
      </c>
      <c r="H159" s="1"/>
      <c r="I159" s="126"/>
    </row>
    <row r="160" spans="1:11" s="121" customFormat="1" ht="12.75" customHeight="1">
      <c r="A160" s="761"/>
      <c r="B160" s="91" t="s">
        <v>145</v>
      </c>
      <c r="C160" s="62" t="s">
        <v>146</v>
      </c>
      <c r="D160" s="45" t="s">
        <v>5</v>
      </c>
      <c r="E160" s="53">
        <v>2</v>
      </c>
      <c r="F160" s="61"/>
      <c r="G160" s="760">
        <f>E160*F160</f>
        <v>0</v>
      </c>
      <c r="H160" s="87"/>
      <c r="I160" s="126"/>
      <c r="J160" s="63"/>
      <c r="K160" s="1"/>
    </row>
    <row r="161" spans="1:9" ht="12.75" customHeight="1">
      <c r="A161" s="761" t="s">
        <v>9</v>
      </c>
      <c r="B161" s="45" t="s">
        <v>104</v>
      </c>
      <c r="C161" s="62" t="s">
        <v>105</v>
      </c>
      <c r="D161" s="45"/>
      <c r="E161" s="53"/>
      <c r="F161" s="67"/>
      <c r="G161" s="760"/>
      <c r="H161" s="2"/>
      <c r="I161" s="126"/>
    </row>
    <row r="162" spans="1:9" ht="12.75" customHeight="1">
      <c r="A162" s="761"/>
      <c r="B162" s="45"/>
      <c r="C162" s="62" t="s">
        <v>106</v>
      </c>
      <c r="D162" s="45"/>
      <c r="E162" s="53"/>
      <c r="F162" s="67"/>
      <c r="G162" s="760"/>
      <c r="H162" s="2"/>
      <c r="I162" s="126"/>
    </row>
    <row r="163" spans="1:9" ht="12.75" customHeight="1">
      <c r="A163" s="796"/>
      <c r="B163" s="45"/>
      <c r="C163" s="62" t="s">
        <v>190</v>
      </c>
      <c r="D163" s="45" t="s">
        <v>7</v>
      </c>
      <c r="E163" s="53">
        <v>60</v>
      </c>
      <c r="F163" s="67"/>
      <c r="G163" s="760">
        <f>E163*F163</f>
        <v>0</v>
      </c>
      <c r="H163" s="2"/>
      <c r="I163" s="126"/>
    </row>
    <row r="164" spans="1:10" s="3" customFormat="1" ht="12.75">
      <c r="A164" s="765"/>
      <c r="B164" s="116"/>
      <c r="C164" s="46" t="s">
        <v>10</v>
      </c>
      <c r="D164" s="47"/>
      <c r="E164" s="48"/>
      <c r="F164" s="71"/>
      <c r="G164" s="766">
        <f>SUM(G148:G163)</f>
        <v>0</v>
      </c>
      <c r="H164" s="68"/>
      <c r="I164" s="137"/>
      <c r="J164" s="130"/>
    </row>
    <row r="165" spans="1:10" ht="11.25">
      <c r="A165" s="797"/>
      <c r="B165" s="724"/>
      <c r="C165" s="725"/>
      <c r="D165" s="726"/>
      <c r="E165" s="727"/>
      <c r="F165" s="728"/>
      <c r="G165" s="798"/>
      <c r="I165" s="137"/>
      <c r="J165" s="130"/>
    </row>
    <row r="166" spans="1:10" ht="12.75">
      <c r="A166" s="783"/>
      <c r="B166" s="24" t="s">
        <v>23</v>
      </c>
      <c r="C166" s="23" t="s">
        <v>426</v>
      </c>
      <c r="D166" s="21"/>
      <c r="E166" s="55"/>
      <c r="F166" s="77"/>
      <c r="G166" s="784"/>
      <c r="I166" s="137"/>
      <c r="J166" s="130"/>
    </row>
    <row r="167" spans="1:9" ht="11.25">
      <c r="A167" s="785"/>
      <c r="B167" s="744"/>
      <c r="C167" s="745"/>
      <c r="D167" s="744"/>
      <c r="E167" s="746"/>
      <c r="F167" s="747"/>
      <c r="G167" s="786"/>
      <c r="I167" s="137"/>
    </row>
    <row r="168" spans="1:9" ht="12.75" customHeight="1">
      <c r="A168" s="759"/>
      <c r="B168" s="45" t="s">
        <v>67</v>
      </c>
      <c r="C168" s="43" t="s">
        <v>68</v>
      </c>
      <c r="D168" s="45" t="s">
        <v>69</v>
      </c>
      <c r="E168" s="53">
        <v>25</v>
      </c>
      <c r="F168" s="67"/>
      <c r="G168" s="760">
        <f>E168*F168</f>
        <v>0</v>
      </c>
      <c r="I168" s="137"/>
    </row>
    <row r="169" spans="1:9" ht="12.75" customHeight="1">
      <c r="A169" s="759"/>
      <c r="B169" s="45" t="s">
        <v>81</v>
      </c>
      <c r="C169" s="43" t="s">
        <v>79</v>
      </c>
      <c r="D169" s="45" t="s">
        <v>69</v>
      </c>
      <c r="E169" s="53">
        <v>25</v>
      </c>
      <c r="F169" s="67"/>
      <c r="G169" s="760">
        <f>E169*F169</f>
        <v>0</v>
      </c>
      <c r="I169" s="137"/>
    </row>
    <row r="170" spans="1:7" ht="12.75" customHeight="1">
      <c r="A170" s="759"/>
      <c r="B170" s="45" t="s">
        <v>70</v>
      </c>
      <c r="C170" s="226" t="s">
        <v>681</v>
      </c>
      <c r="D170" s="45" t="s">
        <v>5</v>
      </c>
      <c r="E170" s="53">
        <v>1</v>
      </c>
      <c r="F170" s="67"/>
      <c r="G170" s="760">
        <f>E170*F170</f>
        <v>0</v>
      </c>
    </row>
    <row r="171" spans="1:7" ht="12.75" customHeight="1">
      <c r="A171" s="761" t="s">
        <v>9</v>
      </c>
      <c r="B171" s="45" t="s">
        <v>11</v>
      </c>
      <c r="C171" s="43" t="s">
        <v>352</v>
      </c>
      <c r="D171" s="45" t="s">
        <v>72</v>
      </c>
      <c r="E171" s="53">
        <v>1</v>
      </c>
      <c r="F171" s="78">
        <f>(G32+G92+G107+G140+G144+G164)*0.1</f>
        <v>0</v>
      </c>
      <c r="G171" s="760">
        <f>E171*F171</f>
        <v>0</v>
      </c>
    </row>
    <row r="172" spans="1:9" s="94" customFormat="1" ht="12.75" customHeight="1">
      <c r="A172" s="787"/>
      <c r="B172" s="85" t="s">
        <v>11</v>
      </c>
      <c r="C172" s="62" t="s">
        <v>427</v>
      </c>
      <c r="D172" s="229"/>
      <c r="E172" s="83"/>
      <c r="F172" s="230"/>
      <c r="G172" s="781"/>
      <c r="H172" s="156"/>
      <c r="I172" s="152"/>
    </row>
    <row r="173" spans="1:9" s="94" customFormat="1" ht="12.75" customHeight="1">
      <c r="A173" s="787"/>
      <c r="B173" s="85"/>
      <c r="C173" s="62" t="s">
        <v>428</v>
      </c>
      <c r="D173" s="229"/>
      <c r="E173" s="83"/>
      <c r="F173" s="230"/>
      <c r="G173" s="781"/>
      <c r="H173" s="156"/>
      <c r="I173" s="152"/>
    </row>
    <row r="174" spans="1:9" s="94" customFormat="1" ht="12.75" customHeight="1">
      <c r="A174" s="787"/>
      <c r="B174" s="85"/>
      <c r="C174" s="62" t="s">
        <v>429</v>
      </c>
      <c r="D174" s="229"/>
      <c r="E174" s="83"/>
      <c r="F174" s="230"/>
      <c r="G174" s="781"/>
      <c r="H174" s="156"/>
      <c r="I174" s="152"/>
    </row>
    <row r="175" spans="1:9" s="94" customFormat="1" ht="12.75" customHeight="1">
      <c r="A175" s="787"/>
      <c r="B175" s="85"/>
      <c r="C175" s="62" t="s">
        <v>430</v>
      </c>
      <c r="D175" s="229" t="s">
        <v>5</v>
      </c>
      <c r="E175" s="53">
        <v>1</v>
      </c>
      <c r="F175" s="61"/>
      <c r="G175" s="760">
        <f>E175*F175</f>
        <v>0</v>
      </c>
      <c r="H175" s="231"/>
      <c r="I175" s="197" t="s">
        <v>431</v>
      </c>
    </row>
    <row r="176" spans="1:10" s="11" customFormat="1" ht="12.75" customHeight="1">
      <c r="A176" s="761"/>
      <c r="B176" s="45" t="s">
        <v>11</v>
      </c>
      <c r="C176" s="169" t="s">
        <v>432</v>
      </c>
      <c r="D176" s="45"/>
      <c r="E176" s="83"/>
      <c r="F176" s="61"/>
      <c r="G176" s="760"/>
      <c r="H176" s="216"/>
      <c r="I176" s="139"/>
      <c r="J176" s="1"/>
    </row>
    <row r="177" spans="1:10" s="11" customFormat="1" ht="12.75" customHeight="1">
      <c r="A177" s="761"/>
      <c r="B177" s="45"/>
      <c r="C177" s="169" t="s">
        <v>433</v>
      </c>
      <c r="D177" s="45"/>
      <c r="E177" s="83"/>
      <c r="F177" s="61"/>
      <c r="G177" s="760"/>
      <c r="H177" s="216"/>
      <c r="I177" s="139"/>
      <c r="J177" s="1"/>
    </row>
    <row r="178" spans="1:10" s="11" customFormat="1" ht="12.75" customHeight="1">
      <c r="A178" s="761"/>
      <c r="B178" s="45"/>
      <c r="C178" s="232" t="s">
        <v>434</v>
      </c>
      <c r="D178" s="45" t="s">
        <v>5</v>
      </c>
      <c r="E178" s="83">
        <v>1</v>
      </c>
      <c r="F178" s="61"/>
      <c r="G178" s="760">
        <f>E178*F178</f>
        <v>0</v>
      </c>
      <c r="H178" s="216"/>
      <c r="I178" s="139" t="s">
        <v>435</v>
      </c>
      <c r="J178" s="1"/>
    </row>
    <row r="179" spans="1:10" s="130" customFormat="1" ht="12.75" customHeight="1">
      <c r="A179" s="799" t="s">
        <v>9</v>
      </c>
      <c r="B179" s="131" t="s">
        <v>331</v>
      </c>
      <c r="C179" s="133" t="s">
        <v>332</v>
      </c>
      <c r="D179" s="131"/>
      <c r="E179" s="76"/>
      <c r="F179" s="198"/>
      <c r="G179" s="763"/>
      <c r="H179" s="165"/>
      <c r="I179" s="139"/>
      <c r="J179" s="158"/>
    </row>
    <row r="180" spans="1:10" s="130" customFormat="1" ht="12.75" customHeight="1">
      <c r="A180" s="799"/>
      <c r="B180" s="131"/>
      <c r="C180" s="133" t="s">
        <v>333</v>
      </c>
      <c r="D180" s="131"/>
      <c r="E180" s="76"/>
      <c r="F180" s="198"/>
      <c r="G180" s="763"/>
      <c r="H180" s="165"/>
      <c r="I180" s="139"/>
      <c r="J180" s="158"/>
    </row>
    <row r="181" spans="1:10" s="130" customFormat="1" ht="12.75" customHeight="1">
      <c r="A181" s="799"/>
      <c r="B181" s="131"/>
      <c r="C181" s="133" t="s">
        <v>334</v>
      </c>
      <c r="D181" s="131"/>
      <c r="E181" s="76"/>
      <c r="F181" s="198"/>
      <c r="G181" s="763"/>
      <c r="H181" s="165"/>
      <c r="I181" s="139"/>
      <c r="J181" s="158"/>
    </row>
    <row r="182" spans="1:10" s="130" customFormat="1" ht="12.75" customHeight="1">
      <c r="A182" s="799"/>
      <c r="B182" s="131"/>
      <c r="C182" s="133" t="s">
        <v>335</v>
      </c>
      <c r="D182" s="131" t="s">
        <v>7</v>
      </c>
      <c r="E182" s="76">
        <v>10</v>
      </c>
      <c r="F182" s="196"/>
      <c r="G182" s="800">
        <f>E182*F182</f>
        <v>0</v>
      </c>
      <c r="H182" s="165"/>
      <c r="I182" s="139" t="s">
        <v>99</v>
      </c>
      <c r="J182" s="158"/>
    </row>
    <row r="183" spans="1:7" ht="12.75">
      <c r="A183" s="765"/>
      <c r="B183" s="116"/>
      <c r="C183" s="46" t="s">
        <v>10</v>
      </c>
      <c r="D183" s="47"/>
      <c r="E183" s="48"/>
      <c r="F183" s="71"/>
      <c r="G183" s="766">
        <f>SUM(G168:G182)</f>
        <v>0</v>
      </c>
    </row>
    <row r="184" spans="1:7" ht="11.25">
      <c r="A184" s="797"/>
      <c r="B184" s="724"/>
      <c r="C184" s="725"/>
      <c r="D184" s="724"/>
      <c r="E184" s="727"/>
      <c r="F184" s="728"/>
      <c r="G184" s="798"/>
    </row>
    <row r="185" spans="1:9" ht="12.75">
      <c r="A185" s="773"/>
      <c r="B185" s="24" t="s">
        <v>24</v>
      </c>
      <c r="C185" s="23" t="s">
        <v>107</v>
      </c>
      <c r="D185" s="21"/>
      <c r="E185" s="55"/>
      <c r="F185" s="77"/>
      <c r="G185" s="784"/>
      <c r="H185" s="1"/>
      <c r="I185" s="1"/>
    </row>
    <row r="186" spans="1:9" ht="11.25">
      <c r="A186" s="801"/>
      <c r="B186" s="744"/>
      <c r="C186" s="745"/>
      <c r="D186" s="744"/>
      <c r="E186" s="746"/>
      <c r="F186" s="747"/>
      <c r="G186" s="786"/>
      <c r="H186" s="1"/>
      <c r="I186" s="1"/>
    </row>
    <row r="187" spans="1:9" ht="11.25">
      <c r="A187" s="761"/>
      <c r="B187" s="45" t="s">
        <v>11</v>
      </c>
      <c r="C187" s="43" t="s">
        <v>109</v>
      </c>
      <c r="D187" s="45" t="s">
        <v>72</v>
      </c>
      <c r="E187" s="53">
        <v>1</v>
      </c>
      <c r="F187" s="80"/>
      <c r="G187" s="760">
        <f>E187*F187</f>
        <v>0</v>
      </c>
      <c r="H187" s="1"/>
      <c r="I187" s="1"/>
    </row>
    <row r="188" spans="1:9" ht="12.75">
      <c r="A188" s="802"/>
      <c r="B188" s="803"/>
      <c r="C188" s="804" t="s">
        <v>10</v>
      </c>
      <c r="D188" s="805"/>
      <c r="E188" s="806"/>
      <c r="F188" s="807"/>
      <c r="G188" s="808">
        <f>SUM(G187:G187)</f>
        <v>0</v>
      </c>
      <c r="H188" s="1"/>
      <c r="I188" s="1"/>
    </row>
    <row r="189" spans="1:9" ht="12.75">
      <c r="A189" s="117"/>
      <c r="B189" s="117"/>
      <c r="C189" s="42"/>
      <c r="D189" s="49"/>
      <c r="E189" s="50"/>
      <c r="F189" s="72"/>
      <c r="G189" s="93"/>
      <c r="H189" s="1"/>
      <c r="I189" s="1"/>
    </row>
    <row r="190" spans="1:7" ht="12.75">
      <c r="A190" s="42"/>
      <c r="B190" s="117"/>
      <c r="C190" s="42"/>
      <c r="D190" s="49"/>
      <c r="E190" s="50"/>
      <c r="F190" s="72"/>
      <c r="G190" s="93"/>
    </row>
    <row r="191" spans="1:8" s="130" customFormat="1" ht="12.75">
      <c r="A191" s="214" t="s">
        <v>393</v>
      </c>
      <c r="B191" s="215"/>
      <c r="C191" s="216" t="s">
        <v>394</v>
      </c>
      <c r="D191" s="217"/>
      <c r="E191" s="75"/>
      <c r="F191" s="72"/>
      <c r="G191" s="216"/>
      <c r="H191" s="138"/>
    </row>
    <row r="192" spans="1:8" s="130" customFormat="1" ht="12.75">
      <c r="A192" s="218"/>
      <c r="B192" s="115"/>
      <c r="C192" s="130" t="s">
        <v>395</v>
      </c>
      <c r="D192" s="217"/>
      <c r="E192" s="75"/>
      <c r="F192" s="72"/>
      <c r="H192" s="138"/>
    </row>
    <row r="193" spans="1:8" s="130" customFormat="1" ht="12.75">
      <c r="A193" s="218"/>
      <c r="B193" s="115"/>
      <c r="C193" s="214" t="s">
        <v>396</v>
      </c>
      <c r="D193" s="217"/>
      <c r="E193" s="75"/>
      <c r="F193" s="72"/>
      <c r="G193" s="69"/>
      <c r="H193" s="138"/>
    </row>
    <row r="194" spans="1:8" s="130" customFormat="1" ht="12.75">
      <c r="A194" s="218"/>
      <c r="B194" s="115"/>
      <c r="C194" s="214" t="s">
        <v>397</v>
      </c>
      <c r="D194" s="217"/>
      <c r="E194" s="75"/>
      <c r="F194" s="72"/>
      <c r="G194" s="69"/>
      <c r="H194" s="138"/>
    </row>
    <row r="195" spans="1:8" s="130" customFormat="1" ht="12.75">
      <c r="A195" s="218"/>
      <c r="B195" s="115"/>
      <c r="C195" s="214" t="s">
        <v>398</v>
      </c>
      <c r="D195" s="217"/>
      <c r="E195" s="75"/>
      <c r="F195" s="72"/>
      <c r="G195" s="69"/>
      <c r="H195" s="138"/>
    </row>
    <row r="196" spans="1:8" s="130" customFormat="1" ht="12.75">
      <c r="A196" s="218"/>
      <c r="B196" s="115"/>
      <c r="C196" s="214" t="s">
        <v>399</v>
      </c>
      <c r="D196" s="217"/>
      <c r="E196" s="75"/>
      <c r="F196" s="72"/>
      <c r="G196" s="69"/>
      <c r="H196" s="138"/>
    </row>
    <row r="197" spans="1:8" s="130" customFormat="1" ht="11.25">
      <c r="A197" s="218"/>
      <c r="B197" s="115"/>
      <c r="C197" s="218" t="s">
        <v>400</v>
      </c>
      <c r="D197" s="115"/>
      <c r="E197" s="69"/>
      <c r="F197" s="69"/>
      <c r="G197" s="69"/>
      <c r="H197" s="138"/>
    </row>
    <row r="198" spans="1:8" s="130" customFormat="1" ht="11.25">
      <c r="A198" s="218"/>
      <c r="B198" s="115"/>
      <c r="C198" s="218" t="s">
        <v>401</v>
      </c>
      <c r="D198" s="115"/>
      <c r="E198" s="69"/>
      <c r="F198" s="69"/>
      <c r="G198" s="69"/>
      <c r="H198" s="138"/>
    </row>
    <row r="199" spans="1:13" s="130" customFormat="1" ht="12.75" customHeight="1">
      <c r="A199" s="218"/>
      <c r="B199" s="115"/>
      <c r="C199" s="214" t="s">
        <v>402</v>
      </c>
      <c r="D199" s="217"/>
      <c r="E199" s="75"/>
      <c r="F199" s="72"/>
      <c r="G199" s="69"/>
      <c r="H199" s="138"/>
      <c r="M199" s="75"/>
    </row>
    <row r="200" spans="1:13" s="130" customFormat="1" ht="12.75" customHeight="1">
      <c r="A200" s="218"/>
      <c r="B200" s="115"/>
      <c r="C200" s="214" t="s">
        <v>403</v>
      </c>
      <c r="D200" s="217"/>
      <c r="E200" s="75"/>
      <c r="F200" s="72"/>
      <c r="G200" s="69"/>
      <c r="H200" s="138"/>
      <c r="M200" s="75"/>
    </row>
    <row r="201" spans="1:7" ht="12.75">
      <c r="A201" s="42"/>
      <c r="B201" s="117"/>
      <c r="C201" s="42"/>
      <c r="D201" s="49"/>
      <c r="E201" s="50"/>
      <c r="F201" s="72"/>
      <c r="G201" s="93"/>
    </row>
    <row r="202" spans="1:7" ht="12.75">
      <c r="A202" s="42"/>
      <c r="B202" s="117"/>
      <c r="C202" s="42"/>
      <c r="D202" s="49"/>
      <c r="E202" s="50"/>
      <c r="F202" s="72"/>
      <c r="G202" s="93"/>
    </row>
    <row r="203" spans="1:7" ht="12.75">
      <c r="A203" s="42"/>
      <c r="B203" s="117"/>
      <c r="C203" s="42"/>
      <c r="D203" s="49"/>
      <c r="E203" s="50"/>
      <c r="F203" s="72"/>
      <c r="G203" s="51"/>
    </row>
    <row r="205" spans="1:7" ht="11.25">
      <c r="A205" s="20"/>
      <c r="B205" s="54"/>
      <c r="C205" s="20"/>
      <c r="D205" s="21"/>
      <c r="E205" s="22"/>
      <c r="F205" s="69"/>
      <c r="G205" s="22"/>
    </row>
  </sheetData>
  <sheetProtection/>
  <printOptions/>
  <pageMargins left="1.1811023622047245" right="0.3937007874015748" top="0.984251968503937" bottom="0.7086614173228347" header="0.3937007874015748" footer="0.3937007874015748"/>
  <pageSetup orientation="portrait" paperSize="9" r:id="rId1"/>
  <headerFooter alignWithMargins="0">
    <oddHeader>&amp;C&amp;"Arial,Krepko"&amp;10SANACIJA BREŽIN DAVČA-NOVAKI 
RT-912/3105 NOVAKI-CERKNO
&amp;R&amp;"Arial,Krepko"&amp;10OS-3
OD KM 0.000 DO KM 0.168</oddHeader>
    <oddFooter>&amp;C&amp;"SLO Arial,Običajno"&amp;8&amp;P</oddFooter>
  </headerFooter>
  <rowBreaks count="1" manualBreakCount="1">
    <brk id="1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B22">
      <selection activeCell="O34" sqref="O34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11.2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311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8">
      <c r="A21" s="20"/>
      <c r="B21" s="20"/>
      <c r="C21" s="23" t="s">
        <v>40</v>
      </c>
      <c r="D21" s="29"/>
      <c r="E21" s="27" t="s">
        <v>312</v>
      </c>
      <c r="F21" s="30"/>
      <c r="G21" s="30"/>
      <c r="H21" s="28"/>
      <c r="I21" s="28"/>
    </row>
    <row r="22" spans="1:9" ht="11.2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8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8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8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8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341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693">
        <f>'PREDRAČUN_km 0.000-0.168_OS3'!G32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694">
        <f>'PREDRAČUN_km 0.000-0.168_OS3'!G92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694">
        <f>'PREDRAČUN_km 0.000-0.168_OS3'!G107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694">
        <f>'PREDRAČUN_km 0.000-0.168_OS3'!G140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694">
        <f>'PREDRAČUN_km 0.000-0.168_OS3'!G144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694">
        <f>'PREDRAČUN_km 0.000-0.168_OS3'!G164</f>
        <v>0</v>
      </c>
      <c r="J37" s="36"/>
      <c r="K37" s="34"/>
    </row>
    <row r="38" spans="1:11" s="14" customFormat="1" ht="22.5" customHeight="1">
      <c r="A38" s="34"/>
      <c r="B38" s="34"/>
      <c r="C38" s="681" t="s">
        <v>425</v>
      </c>
      <c r="D38" s="682"/>
      <c r="E38" s="683"/>
      <c r="F38" s="683"/>
      <c r="G38" s="683"/>
      <c r="H38" s="683"/>
      <c r="I38" s="694">
        <f>'PREDRAČUN_km 0.000-0.168_OS3'!G183</f>
        <v>0</v>
      </c>
      <c r="J38" s="36"/>
      <c r="K38" s="34"/>
    </row>
    <row r="39" spans="1:11" s="14" customFormat="1" ht="12" customHeight="1">
      <c r="A39" s="34"/>
      <c r="B39" s="34"/>
      <c r="C39" s="706"/>
      <c r="D39" s="707"/>
      <c r="E39" s="707"/>
      <c r="F39" s="707"/>
      <c r="G39" s="707"/>
      <c r="H39" s="708"/>
      <c r="I39" s="809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697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76" t="s">
        <v>108</v>
      </c>
      <c r="D41" s="35"/>
      <c r="E41" s="36"/>
      <c r="F41" s="36"/>
      <c r="G41" s="36"/>
      <c r="H41" s="36"/>
      <c r="I41" s="810">
        <f>'PREDRAČUN_km 0.000-0.168_OS3'!G188</f>
        <v>0</v>
      </c>
      <c r="J41" s="36"/>
      <c r="K41" s="34"/>
    </row>
    <row r="42" spans="1:11" s="14" customFormat="1" ht="22.5" customHeight="1" thickBot="1">
      <c r="A42" s="34"/>
      <c r="B42" s="34"/>
      <c r="C42" s="684" t="s">
        <v>193</v>
      </c>
      <c r="D42" s="685"/>
      <c r="E42" s="686"/>
      <c r="F42" s="686"/>
      <c r="G42" s="686"/>
      <c r="H42" s="686"/>
      <c r="I42" s="695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 t="s">
        <v>94</v>
      </c>
      <c r="D47" s="125" t="s">
        <v>392</v>
      </c>
      <c r="F47" s="22"/>
      <c r="G47" s="22"/>
      <c r="H47" s="20"/>
      <c r="I47" s="20"/>
      <c r="J47" s="20"/>
    </row>
    <row r="48" spans="1:11" ht="11.2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11.2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11.2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11.2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11.2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11.2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11.2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11.2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11.2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11.2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11.2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11.2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11.2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11.2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11.2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11.2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11.2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11.2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11.2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11.2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11.2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11.2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11.2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11.2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11.2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11.2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11.2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11.2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11.2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11.2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11.2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11.2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11.2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11.2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11.2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11.2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11.2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5.00390625" style="368" customWidth="1"/>
    <col min="2" max="2" width="8.875" style="420" customWidth="1"/>
    <col min="3" max="3" width="38.25390625" style="392" customWidth="1"/>
    <col min="4" max="4" width="6.125" style="393" customWidth="1"/>
    <col min="5" max="5" width="9.375" style="393" customWidth="1"/>
    <col min="6" max="6" width="11.875" style="393" customWidth="1"/>
    <col min="7" max="7" width="13.625" style="521" customWidth="1"/>
    <col min="8" max="8" width="8.50390625" style="362" bestFit="1" customWidth="1"/>
    <col min="9" max="9" width="11.00390625" style="362" customWidth="1"/>
    <col min="10" max="16384" width="9.00390625" style="362" customWidth="1"/>
  </cols>
  <sheetData>
    <row r="1" spans="1:7" ht="47.25" customHeight="1">
      <c r="A1" s="360" t="s">
        <v>490</v>
      </c>
      <c r="B1" s="864" t="s">
        <v>491</v>
      </c>
      <c r="C1" s="865"/>
      <c r="D1" s="865"/>
      <c r="E1" s="865"/>
      <c r="F1" s="865"/>
      <c r="G1" s="361"/>
    </row>
    <row r="2" spans="1:7" ht="12.75">
      <c r="A2" s="360" t="s">
        <v>492</v>
      </c>
      <c r="B2" s="363" t="s">
        <v>493</v>
      </c>
      <c r="C2" s="363"/>
      <c r="D2" s="364"/>
      <c r="E2" s="365"/>
      <c r="F2" s="365"/>
      <c r="G2" s="361"/>
    </row>
    <row r="3" spans="1:7" ht="12.75">
      <c r="A3" s="360" t="s">
        <v>494</v>
      </c>
      <c r="B3" s="363" t="s">
        <v>495</v>
      </c>
      <c r="C3" s="363"/>
      <c r="D3" s="364"/>
      <c r="E3" s="365"/>
      <c r="F3" s="365"/>
      <c r="G3" s="361"/>
    </row>
    <row r="4" spans="1:7" ht="15.75">
      <c r="A4" s="360" t="s">
        <v>496</v>
      </c>
      <c r="B4" s="363" t="s">
        <v>497</v>
      </c>
      <c r="C4" s="363"/>
      <c r="D4" s="366"/>
      <c r="E4" s="366"/>
      <c r="F4" s="366"/>
      <c r="G4" s="367"/>
    </row>
    <row r="5" spans="1:7" ht="18">
      <c r="A5" s="866" t="s">
        <v>498</v>
      </c>
      <c r="B5" s="866"/>
      <c r="C5" s="866"/>
      <c r="D5" s="866"/>
      <c r="E5" s="866"/>
      <c r="F5" s="866"/>
      <c r="G5" s="866"/>
    </row>
    <row r="6" spans="1:7" ht="15.75">
      <c r="A6" s="360"/>
      <c r="B6" s="363"/>
      <c r="C6" s="363"/>
      <c r="D6" s="366"/>
      <c r="E6" s="366"/>
      <c r="F6" s="366"/>
      <c r="G6" s="367"/>
    </row>
    <row r="7" spans="2:7" ht="15.75">
      <c r="B7" s="369"/>
      <c r="C7" s="867" t="s">
        <v>499</v>
      </c>
      <c r="D7" s="867"/>
      <c r="E7" s="867"/>
      <c r="F7" s="370"/>
      <c r="G7" s="371"/>
    </row>
    <row r="8" spans="2:7" ht="15.75">
      <c r="B8" s="369"/>
      <c r="C8" s="372"/>
      <c r="D8" s="372"/>
      <c r="E8" s="372"/>
      <c r="F8" s="370"/>
      <c r="G8" s="371"/>
    </row>
    <row r="9" spans="2:7" ht="22.5" customHeight="1">
      <c r="B9" s="373"/>
      <c r="C9" s="374" t="s">
        <v>500</v>
      </c>
      <c r="D9" s="853"/>
      <c r="E9" s="846">
        <f>G27</f>
        <v>0</v>
      </c>
      <c r="F9" s="370"/>
      <c r="G9" s="371"/>
    </row>
    <row r="10" spans="2:7" ht="22.5" customHeight="1">
      <c r="B10" s="373"/>
      <c r="C10" s="375" t="s">
        <v>501</v>
      </c>
      <c r="D10" s="463"/>
      <c r="E10" s="841">
        <f>G68</f>
        <v>0</v>
      </c>
      <c r="F10" s="370"/>
      <c r="G10" s="371"/>
    </row>
    <row r="11" spans="2:7" ht="22.5" customHeight="1">
      <c r="B11" s="373"/>
      <c r="C11" s="375" t="s">
        <v>502</v>
      </c>
      <c r="D11" s="463"/>
      <c r="E11" s="841">
        <f>G79</f>
        <v>0</v>
      </c>
      <c r="F11" s="370"/>
      <c r="G11" s="371"/>
    </row>
    <row r="12" spans="2:7" ht="22.5" customHeight="1">
      <c r="B12" s="373"/>
      <c r="C12" s="375" t="s">
        <v>503</v>
      </c>
      <c r="D12" s="463"/>
      <c r="E12" s="841">
        <f>G114</f>
        <v>0</v>
      </c>
      <c r="F12" s="370"/>
      <c r="G12" s="371"/>
    </row>
    <row r="13" spans="2:7" ht="19.5" customHeight="1">
      <c r="B13" s="373"/>
      <c r="C13" s="375" t="s">
        <v>504</v>
      </c>
      <c r="D13" s="463"/>
      <c r="E13" s="841">
        <f>G120</f>
        <v>0</v>
      </c>
      <c r="F13" s="370"/>
      <c r="G13" s="371"/>
    </row>
    <row r="14" spans="2:7" ht="19.5" customHeight="1">
      <c r="B14" s="373"/>
      <c r="C14" s="376" t="s">
        <v>505</v>
      </c>
      <c r="D14" s="854"/>
      <c r="E14" s="842">
        <f>G127</f>
        <v>0</v>
      </c>
      <c r="F14" s="370"/>
      <c r="G14" s="371"/>
    </row>
    <row r="15" spans="2:8" ht="19.5" customHeight="1">
      <c r="B15" s="373"/>
      <c r="C15" s="811" t="s">
        <v>506</v>
      </c>
      <c r="D15" s="855"/>
      <c r="E15" s="843">
        <f>SUM(E9:E14)</f>
        <v>0</v>
      </c>
      <c r="F15" s="370"/>
      <c r="G15" s="371"/>
      <c r="H15" s="377"/>
    </row>
    <row r="16" spans="2:7" ht="19.5" customHeight="1">
      <c r="B16" s="369"/>
      <c r="C16" s="812" t="s">
        <v>684</v>
      </c>
      <c r="D16" s="435"/>
      <c r="E16" s="844">
        <f>E15*0.1</f>
        <v>0</v>
      </c>
      <c r="F16" s="370"/>
      <c r="G16" s="378"/>
    </row>
    <row r="17" spans="2:7" ht="19.5" customHeight="1">
      <c r="B17" s="369"/>
      <c r="C17" s="813" t="s">
        <v>507</v>
      </c>
      <c r="D17" s="856"/>
      <c r="E17" s="845">
        <f>SUM(E15:E16)</f>
        <v>0</v>
      </c>
      <c r="F17" s="370"/>
      <c r="G17" s="371"/>
    </row>
    <row r="18" spans="2:7" ht="12.75">
      <c r="B18" s="369"/>
      <c r="C18" s="379"/>
      <c r="D18" s="380"/>
      <c r="E18" s="380"/>
      <c r="F18" s="370"/>
      <c r="G18" s="371"/>
    </row>
    <row r="19" spans="1:7" ht="18">
      <c r="A19" s="381"/>
      <c r="B19" s="382"/>
      <c r="C19" s="383"/>
      <c r="D19" s="384"/>
      <c r="E19" s="384"/>
      <c r="F19" s="384"/>
      <c r="G19" s="385"/>
    </row>
    <row r="20" spans="1:7" ht="31.5" customHeight="1" thickBot="1">
      <c r="A20" s="386" t="s">
        <v>508</v>
      </c>
      <c r="B20" s="387" t="s">
        <v>509</v>
      </c>
      <c r="C20" s="387" t="s">
        <v>510</v>
      </c>
      <c r="D20" s="388" t="s">
        <v>511</v>
      </c>
      <c r="E20" s="388" t="s">
        <v>16</v>
      </c>
      <c r="F20" s="388" t="s">
        <v>2</v>
      </c>
      <c r="G20" s="389" t="s">
        <v>512</v>
      </c>
    </row>
    <row r="21" spans="1:7" ht="12.75">
      <c r="A21" s="390"/>
      <c r="B21" s="391"/>
      <c r="G21" s="394"/>
    </row>
    <row r="22" spans="1:7" ht="12.75">
      <c r="A22" s="390"/>
      <c r="B22" s="395"/>
      <c r="C22" s="396" t="s">
        <v>500</v>
      </c>
      <c r="G22" s="394"/>
    </row>
    <row r="23" spans="1:7" ht="12.75">
      <c r="A23" s="390"/>
      <c r="B23" s="395"/>
      <c r="C23" s="396"/>
      <c r="D23" s="370"/>
      <c r="E23" s="370"/>
      <c r="F23" s="370"/>
      <c r="G23" s="397"/>
    </row>
    <row r="24" spans="1:7" ht="12.75">
      <c r="A24" s="398"/>
      <c r="B24" s="399"/>
      <c r="C24" s="400" t="s">
        <v>513</v>
      </c>
      <c r="D24" s="401"/>
      <c r="E24" s="401"/>
      <c r="F24" s="401"/>
      <c r="G24" s="402"/>
    </row>
    <row r="25" spans="1:7" ht="25.5">
      <c r="A25" s="398">
        <v>1</v>
      </c>
      <c r="B25" s="403" t="s">
        <v>514</v>
      </c>
      <c r="C25" s="404" t="s">
        <v>515</v>
      </c>
      <c r="D25" s="401" t="s">
        <v>5</v>
      </c>
      <c r="E25" s="405">
        <v>10</v>
      </c>
      <c r="F25" s="401"/>
      <c r="G25" s="402">
        <f>E25*F25</f>
        <v>0</v>
      </c>
    </row>
    <row r="26" spans="1:7" ht="29.25" customHeight="1">
      <c r="A26" s="406">
        <v>2</v>
      </c>
      <c r="B26" s="407" t="s">
        <v>516</v>
      </c>
      <c r="C26" s="408" t="s">
        <v>517</v>
      </c>
      <c r="D26" s="409" t="s">
        <v>5</v>
      </c>
      <c r="E26" s="410">
        <v>1</v>
      </c>
      <c r="F26" s="409"/>
      <c r="G26" s="411">
        <f>E26*F26</f>
        <v>0</v>
      </c>
    </row>
    <row r="27" spans="1:7" ht="19.5" customHeight="1" thickBot="1">
      <c r="A27" s="412"/>
      <c r="B27" s="413"/>
      <c r="C27" s="414"/>
      <c r="D27" s="415"/>
      <c r="E27" s="416"/>
      <c r="F27" s="417" t="s">
        <v>518</v>
      </c>
      <c r="G27" s="418">
        <f>SUM(G25:G26)</f>
        <v>0</v>
      </c>
    </row>
    <row r="28" spans="1:7" ht="13.5" thickTop="1">
      <c r="A28" s="390"/>
      <c r="B28" s="419"/>
      <c r="C28" s="420"/>
      <c r="E28" s="421"/>
      <c r="F28" s="378"/>
      <c r="G28" s="422"/>
    </row>
    <row r="29" spans="1:7" ht="12.75">
      <c r="A29" s="390"/>
      <c r="B29" s="423"/>
      <c r="C29" s="424" t="s">
        <v>519</v>
      </c>
      <c r="E29" s="425"/>
      <c r="G29" s="394"/>
    </row>
    <row r="30" spans="1:7" ht="12.75">
      <c r="A30" s="390"/>
      <c r="B30" s="423"/>
      <c r="C30" s="424"/>
      <c r="E30" s="425"/>
      <c r="G30" s="394"/>
    </row>
    <row r="31" spans="1:7" ht="12.75">
      <c r="A31" s="390"/>
      <c r="B31" s="423"/>
      <c r="C31" s="424" t="s">
        <v>520</v>
      </c>
      <c r="E31" s="425"/>
      <c r="G31" s="397"/>
    </row>
    <row r="32" spans="1:7" ht="51">
      <c r="A32" s="426">
        <v>1</v>
      </c>
      <c r="B32" s="427" t="s">
        <v>53</v>
      </c>
      <c r="C32" s="428" t="s">
        <v>521</v>
      </c>
      <c r="D32" s="429" t="s">
        <v>8</v>
      </c>
      <c r="E32" s="430">
        <v>74.4</v>
      </c>
      <c r="F32" s="429"/>
      <c r="G32" s="431">
        <f>E32*F32</f>
        <v>0</v>
      </c>
    </row>
    <row r="33" spans="1:10" ht="25.5">
      <c r="A33" s="432">
        <v>2</v>
      </c>
      <c r="B33" s="433" t="s">
        <v>522</v>
      </c>
      <c r="C33" s="434" t="s">
        <v>523</v>
      </c>
      <c r="D33" s="435" t="s">
        <v>8</v>
      </c>
      <c r="E33" s="436">
        <v>219.20000000000002</v>
      </c>
      <c r="F33" s="435"/>
      <c r="G33" s="437">
        <f>E33*F33</f>
        <v>0</v>
      </c>
      <c r="J33" s="438"/>
    </row>
    <row r="34" spans="1:11" ht="25.5">
      <c r="A34" s="439" t="s">
        <v>524</v>
      </c>
      <c r="B34" s="440" t="s">
        <v>282</v>
      </c>
      <c r="C34" s="441" t="s">
        <v>525</v>
      </c>
      <c r="D34" s="442" t="s">
        <v>8</v>
      </c>
      <c r="E34" s="443">
        <v>328.8</v>
      </c>
      <c r="F34" s="442"/>
      <c r="G34" s="444">
        <f>E34*F34</f>
        <v>0</v>
      </c>
      <c r="K34" s="438"/>
    </row>
    <row r="35" spans="1:7" ht="12.75">
      <c r="A35" s="390"/>
      <c r="B35" s="423"/>
      <c r="C35" s="424"/>
      <c r="E35" s="425"/>
      <c r="G35" s="394"/>
    </row>
    <row r="36" spans="1:7" ht="15.75">
      <c r="A36" s="390"/>
      <c r="B36" s="445"/>
      <c r="C36" s="446" t="s">
        <v>526</v>
      </c>
      <c r="D36" s="447"/>
      <c r="E36" s="448"/>
      <c r="F36" s="449"/>
      <c r="G36" s="394"/>
    </row>
    <row r="37" spans="1:7" ht="25.5">
      <c r="A37" s="398" t="s">
        <v>527</v>
      </c>
      <c r="B37" s="450" t="s">
        <v>528</v>
      </c>
      <c r="C37" s="451" t="s">
        <v>529</v>
      </c>
      <c r="D37" s="452" t="s">
        <v>6</v>
      </c>
      <c r="E37" s="453">
        <v>331</v>
      </c>
      <c r="F37" s="454"/>
      <c r="G37" s="455">
        <f>E37*F37</f>
        <v>0</v>
      </c>
    </row>
    <row r="38" spans="1:7" ht="12.75">
      <c r="A38" s="390"/>
      <c r="B38" s="419"/>
      <c r="C38" s="456"/>
      <c r="D38" s="457"/>
      <c r="E38" s="425"/>
      <c r="G38" s="394"/>
    </row>
    <row r="39" spans="1:7" ht="25.5">
      <c r="A39" s="390"/>
      <c r="B39" s="419"/>
      <c r="C39" s="446" t="s">
        <v>530</v>
      </c>
      <c r="E39" s="425"/>
      <c r="G39" s="394"/>
    </row>
    <row r="40" spans="1:7" ht="41.25" customHeight="1">
      <c r="A40" s="398" t="s">
        <v>531</v>
      </c>
      <c r="B40" s="450" t="s">
        <v>532</v>
      </c>
      <c r="C40" s="451" t="s">
        <v>533</v>
      </c>
      <c r="D40" s="458" t="s">
        <v>6</v>
      </c>
      <c r="E40" s="405">
        <v>240</v>
      </c>
      <c r="F40" s="459"/>
      <c r="G40" s="455">
        <f>E40*F40</f>
        <v>0</v>
      </c>
    </row>
    <row r="41" spans="1:7" ht="52.5" customHeight="1">
      <c r="A41" s="398" t="s">
        <v>534</v>
      </c>
      <c r="B41" s="450" t="s">
        <v>535</v>
      </c>
      <c r="C41" s="451" t="s">
        <v>536</v>
      </c>
      <c r="D41" s="458" t="s">
        <v>8</v>
      </c>
      <c r="E41" s="405">
        <v>11</v>
      </c>
      <c r="F41" s="459"/>
      <c r="G41" s="455">
        <f>E41*F41</f>
        <v>0</v>
      </c>
    </row>
    <row r="42" spans="1:7" ht="66.75" customHeight="1">
      <c r="A42" s="398" t="s">
        <v>537</v>
      </c>
      <c r="B42" s="450" t="s">
        <v>538</v>
      </c>
      <c r="C42" s="451" t="s">
        <v>539</v>
      </c>
      <c r="D42" s="458" t="s">
        <v>8</v>
      </c>
      <c r="E42" s="405">
        <v>21</v>
      </c>
      <c r="F42" s="459"/>
      <c r="G42" s="455">
        <f>E42*F42</f>
        <v>0</v>
      </c>
    </row>
    <row r="43" spans="1:7" ht="12.75">
      <c r="A43" s="390"/>
      <c r="B43" s="423"/>
      <c r="C43" s="424"/>
      <c r="E43" s="425"/>
      <c r="G43" s="394"/>
    </row>
    <row r="44" spans="1:7" ht="12.75">
      <c r="A44" s="390"/>
      <c r="B44" s="423"/>
      <c r="C44" s="424" t="s">
        <v>540</v>
      </c>
      <c r="E44" s="425"/>
      <c r="G44" s="394"/>
    </row>
    <row r="45" spans="1:7" ht="12.75">
      <c r="A45" s="390"/>
      <c r="B45" s="423"/>
      <c r="C45" s="424" t="s">
        <v>541</v>
      </c>
      <c r="E45" s="425"/>
      <c r="G45" s="394"/>
    </row>
    <row r="46" spans="1:7" ht="51">
      <c r="A46" s="426" t="s">
        <v>542</v>
      </c>
      <c r="B46" s="427" t="s">
        <v>543</v>
      </c>
      <c r="C46" s="460" t="s">
        <v>544</v>
      </c>
      <c r="D46" s="429" t="s">
        <v>8</v>
      </c>
      <c r="E46" s="461">
        <v>15</v>
      </c>
      <c r="F46" s="429"/>
      <c r="G46" s="431">
        <f>E46*F46</f>
        <v>0</v>
      </c>
    </row>
    <row r="47" spans="1:7" ht="76.5">
      <c r="A47" s="439" t="s">
        <v>545</v>
      </c>
      <c r="B47" s="440" t="s">
        <v>543</v>
      </c>
      <c r="C47" s="441" t="s">
        <v>546</v>
      </c>
      <c r="D47" s="442" t="s">
        <v>8</v>
      </c>
      <c r="E47" s="443">
        <v>80</v>
      </c>
      <c r="F47" s="442"/>
      <c r="G47" s="444">
        <f>E47*F47</f>
        <v>0</v>
      </c>
    </row>
    <row r="48" spans="1:9" ht="51">
      <c r="A48" s="398" t="s">
        <v>547</v>
      </c>
      <c r="B48" s="450" t="s">
        <v>543</v>
      </c>
      <c r="C48" s="462" t="s">
        <v>548</v>
      </c>
      <c r="D48" s="463" t="s">
        <v>8</v>
      </c>
      <c r="E48" s="405">
        <v>22</v>
      </c>
      <c r="F48" s="463"/>
      <c r="G48" s="402">
        <f>E48*F48</f>
        <v>0</v>
      </c>
      <c r="I48" s="425"/>
    </row>
    <row r="49" spans="1:7" ht="12.75">
      <c r="A49" s="390"/>
      <c r="B49" s="464"/>
      <c r="C49" s="465"/>
      <c r="D49" s="425"/>
      <c r="E49" s="425"/>
      <c r="F49" s="425"/>
      <c r="G49" s="394"/>
    </row>
    <row r="50" spans="1:7" ht="12.75">
      <c r="A50" s="390"/>
      <c r="B50" s="466"/>
      <c r="C50" s="467" t="s">
        <v>549</v>
      </c>
      <c r="D50" s="425"/>
      <c r="E50" s="425"/>
      <c r="F50" s="425"/>
      <c r="G50" s="394"/>
    </row>
    <row r="51" spans="1:9" ht="42.75" customHeight="1">
      <c r="A51" s="398" t="s">
        <v>550</v>
      </c>
      <c r="B51" s="468" t="s">
        <v>551</v>
      </c>
      <c r="C51" s="469" t="s">
        <v>552</v>
      </c>
      <c r="D51" s="453" t="s">
        <v>6</v>
      </c>
      <c r="E51" s="405">
        <v>174</v>
      </c>
      <c r="F51" s="453"/>
      <c r="G51" s="402">
        <f>E51*F51</f>
        <v>0</v>
      </c>
      <c r="I51" s="425"/>
    </row>
    <row r="52" spans="1:9" ht="28.5" customHeight="1">
      <c r="A52" s="470">
        <v>12</v>
      </c>
      <c r="B52" s="468" t="s">
        <v>553</v>
      </c>
      <c r="C52" s="471" t="s">
        <v>554</v>
      </c>
      <c r="D52" s="453" t="s">
        <v>8</v>
      </c>
      <c r="E52" s="405">
        <v>6</v>
      </c>
      <c r="F52" s="453"/>
      <c r="G52" s="455">
        <f>E52*F52</f>
        <v>0</v>
      </c>
      <c r="I52" s="425"/>
    </row>
    <row r="53" spans="1:7" ht="12.75">
      <c r="A53" s="390"/>
      <c r="B53" s="464"/>
      <c r="C53" s="465"/>
      <c r="D53" s="425"/>
      <c r="E53" s="425"/>
      <c r="F53" s="425"/>
      <c r="G53" s="397"/>
    </row>
    <row r="54" spans="1:7" ht="12.75">
      <c r="A54" s="390"/>
      <c r="B54" s="464"/>
      <c r="C54" s="467" t="s">
        <v>555</v>
      </c>
      <c r="D54" s="425"/>
      <c r="E54" s="425"/>
      <c r="F54" s="425"/>
      <c r="G54" s="397"/>
    </row>
    <row r="55" spans="1:7" ht="91.5" customHeight="1">
      <c r="A55" s="398" t="s">
        <v>556</v>
      </c>
      <c r="B55" s="468" t="s">
        <v>557</v>
      </c>
      <c r="C55" s="469" t="s">
        <v>558</v>
      </c>
      <c r="D55" s="453" t="s">
        <v>7</v>
      </c>
      <c r="E55" s="453">
        <v>341</v>
      </c>
      <c r="F55" s="453"/>
      <c r="G55" s="455">
        <f>E55*F55</f>
        <v>0</v>
      </c>
    </row>
    <row r="56" spans="1:7" ht="54" customHeight="1">
      <c r="A56" s="398" t="s">
        <v>559</v>
      </c>
      <c r="B56" s="468" t="s">
        <v>560</v>
      </c>
      <c r="C56" s="471" t="s">
        <v>561</v>
      </c>
      <c r="D56" s="453" t="s">
        <v>5</v>
      </c>
      <c r="E56" s="453">
        <v>52</v>
      </c>
      <c r="F56" s="453"/>
      <c r="G56" s="455">
        <f>E56*F56</f>
        <v>0</v>
      </c>
    </row>
    <row r="57" spans="1:7" ht="38.25">
      <c r="A57" s="398" t="s">
        <v>562</v>
      </c>
      <c r="B57" s="468"/>
      <c r="C57" s="471" t="s">
        <v>563</v>
      </c>
      <c r="D57" s="453" t="s">
        <v>5</v>
      </c>
      <c r="E57" s="453">
        <v>21</v>
      </c>
      <c r="F57" s="453"/>
      <c r="G57" s="455">
        <f>E57*F57</f>
        <v>0</v>
      </c>
    </row>
    <row r="58" spans="1:7" ht="12.75">
      <c r="A58" s="390"/>
      <c r="B58" s="464"/>
      <c r="C58" s="472"/>
      <c r="D58" s="425"/>
      <c r="E58" s="425"/>
      <c r="F58" s="425"/>
      <c r="G58" s="394"/>
    </row>
    <row r="59" spans="1:7" ht="12.75">
      <c r="A59" s="390"/>
      <c r="B59" s="464"/>
      <c r="C59" s="467" t="s">
        <v>564</v>
      </c>
      <c r="D59" s="425"/>
      <c r="E59" s="425"/>
      <c r="F59" s="425"/>
      <c r="G59" s="397"/>
    </row>
    <row r="60" spans="1:7" ht="92.25" customHeight="1">
      <c r="A60" s="398" t="s">
        <v>565</v>
      </c>
      <c r="B60" s="468" t="s">
        <v>566</v>
      </c>
      <c r="C60" s="471" t="s">
        <v>567</v>
      </c>
      <c r="D60" s="453" t="s">
        <v>6</v>
      </c>
      <c r="E60" s="453">
        <v>25</v>
      </c>
      <c r="F60" s="453"/>
      <c r="G60" s="455">
        <f>E60*F60</f>
        <v>0</v>
      </c>
    </row>
    <row r="61" spans="1:7" ht="41.25" customHeight="1">
      <c r="A61" s="398" t="s">
        <v>568</v>
      </c>
      <c r="B61" s="468" t="s">
        <v>569</v>
      </c>
      <c r="C61" s="471" t="s">
        <v>570</v>
      </c>
      <c r="D61" s="453" t="s">
        <v>6</v>
      </c>
      <c r="E61" s="453">
        <v>25</v>
      </c>
      <c r="F61" s="453"/>
      <c r="G61" s="455">
        <f>E61*F61</f>
        <v>0</v>
      </c>
    </row>
    <row r="62" spans="1:7" ht="12.75">
      <c r="A62" s="390"/>
      <c r="B62" s="464"/>
      <c r="C62" s="465"/>
      <c r="D62" s="425"/>
      <c r="E62" s="425"/>
      <c r="F62" s="425"/>
      <c r="G62" s="397"/>
    </row>
    <row r="63" spans="1:7" ht="12.75">
      <c r="A63" s="390"/>
      <c r="B63" s="464"/>
      <c r="C63" s="465"/>
      <c r="D63" s="425"/>
      <c r="E63" s="425"/>
      <c r="F63" s="425"/>
      <c r="G63" s="397"/>
    </row>
    <row r="64" spans="1:7" ht="25.5">
      <c r="A64" s="390"/>
      <c r="B64" s="464"/>
      <c r="C64" s="473" t="s">
        <v>571</v>
      </c>
      <c r="D64" s="425"/>
      <c r="E64" s="425"/>
      <c r="F64" s="425"/>
      <c r="G64" s="394"/>
    </row>
    <row r="65" spans="1:7" ht="12.75">
      <c r="A65" s="398" t="s">
        <v>572</v>
      </c>
      <c r="B65" s="468" t="s">
        <v>573</v>
      </c>
      <c r="C65" s="814" t="s">
        <v>574</v>
      </c>
      <c r="D65" s="453" t="s">
        <v>8</v>
      </c>
      <c r="E65" s="453">
        <v>565.6000000000001</v>
      </c>
      <c r="F65" s="815"/>
      <c r="G65" s="455">
        <f>E65*F65</f>
        <v>0</v>
      </c>
    </row>
    <row r="66" spans="1:7" ht="12.75">
      <c r="A66" s="398" t="s">
        <v>575</v>
      </c>
      <c r="B66" s="468" t="s">
        <v>576</v>
      </c>
      <c r="C66" s="816" t="s">
        <v>577</v>
      </c>
      <c r="D66" s="453" t="s">
        <v>8</v>
      </c>
      <c r="E66" s="453">
        <v>565.6000000000001</v>
      </c>
      <c r="F66" s="815"/>
      <c r="G66" s="455">
        <f>E66*F66</f>
        <v>0</v>
      </c>
    </row>
    <row r="67" spans="1:7" ht="25.5">
      <c r="A67" s="406" t="s">
        <v>578</v>
      </c>
      <c r="B67" s="484" t="s">
        <v>579</v>
      </c>
      <c r="C67" s="817" t="s">
        <v>580</v>
      </c>
      <c r="D67" s="486" t="s">
        <v>8</v>
      </c>
      <c r="E67" s="486">
        <v>565.6000000000001</v>
      </c>
      <c r="F67" s="818"/>
      <c r="G67" s="819">
        <f>E67*F67</f>
        <v>0</v>
      </c>
    </row>
    <row r="68" spans="1:7" ht="19.5" customHeight="1" thickBot="1">
      <c r="A68" s="412"/>
      <c r="B68" s="474"/>
      <c r="C68" s="475"/>
      <c r="D68" s="415"/>
      <c r="E68" s="416"/>
      <c r="F68" s="476" t="s">
        <v>581</v>
      </c>
      <c r="G68" s="418">
        <f>SUM(G32:G67)</f>
        <v>0</v>
      </c>
    </row>
    <row r="69" spans="1:7" ht="13.5" thickTop="1">
      <c r="A69" s="390"/>
      <c r="B69" s="464"/>
      <c r="C69" s="465"/>
      <c r="E69" s="421"/>
      <c r="F69" s="477"/>
      <c r="G69" s="422"/>
    </row>
    <row r="70" spans="1:7" ht="12.75">
      <c r="A70" s="390"/>
      <c r="B70" s="466"/>
      <c r="C70" s="467" t="s">
        <v>502</v>
      </c>
      <c r="D70" s="425"/>
      <c r="E70" s="425"/>
      <c r="F70" s="425"/>
      <c r="G70" s="394"/>
    </row>
    <row r="71" spans="1:7" ht="12.75">
      <c r="A71" s="390"/>
      <c r="B71" s="466"/>
      <c r="C71" s="467"/>
      <c r="D71" s="425"/>
      <c r="E71" s="425"/>
      <c r="F71" s="425"/>
      <c r="G71" s="394"/>
    </row>
    <row r="72" spans="1:7" ht="12.75">
      <c r="A72" s="390"/>
      <c r="B72" s="466"/>
      <c r="C72" s="467" t="s">
        <v>582</v>
      </c>
      <c r="D72" s="421"/>
      <c r="E72" s="421"/>
      <c r="F72" s="421"/>
      <c r="G72" s="422"/>
    </row>
    <row r="73" spans="1:7" ht="12.75">
      <c r="A73" s="390"/>
      <c r="B73" s="464"/>
      <c r="C73" s="467" t="s">
        <v>583</v>
      </c>
      <c r="D73" s="421"/>
      <c r="E73" s="421"/>
      <c r="F73" s="421"/>
      <c r="G73" s="422"/>
    </row>
    <row r="74" spans="1:7" ht="76.5">
      <c r="A74" s="398">
        <v>1</v>
      </c>
      <c r="B74" s="468" t="s">
        <v>584</v>
      </c>
      <c r="C74" s="491" t="s">
        <v>585</v>
      </c>
      <c r="D74" s="495" t="s">
        <v>7</v>
      </c>
      <c r="E74" s="453">
        <v>93</v>
      </c>
      <c r="F74" s="495"/>
      <c r="G74" s="522">
        <f>E74*F74</f>
        <v>0</v>
      </c>
    </row>
    <row r="75" spans="1:7" ht="38.25">
      <c r="A75" s="439" t="s">
        <v>586</v>
      </c>
      <c r="B75" s="478" t="s">
        <v>587</v>
      </c>
      <c r="C75" s="479" t="s">
        <v>588</v>
      </c>
      <c r="D75" s="480" t="s">
        <v>5</v>
      </c>
      <c r="E75" s="480">
        <v>30</v>
      </c>
      <c r="F75" s="480"/>
      <c r="G75" s="444">
        <f>E75*F75</f>
        <v>0</v>
      </c>
    </row>
    <row r="76" spans="1:7" ht="12.75">
      <c r="A76" s="390"/>
      <c r="B76" s="481"/>
      <c r="C76" s="472"/>
      <c r="D76" s="482"/>
      <c r="E76" s="482"/>
      <c r="F76" s="482"/>
      <c r="G76" s="397"/>
    </row>
    <row r="77" spans="1:7" ht="12.75">
      <c r="A77" s="390"/>
      <c r="B77" s="481"/>
      <c r="C77" s="483" t="s">
        <v>589</v>
      </c>
      <c r="D77" s="482"/>
      <c r="E77" s="482"/>
      <c r="F77" s="482"/>
      <c r="G77" s="397"/>
    </row>
    <row r="78" spans="1:7" ht="51">
      <c r="A78" s="406" t="s">
        <v>524</v>
      </c>
      <c r="B78" s="484" t="s">
        <v>590</v>
      </c>
      <c r="C78" s="485" t="s">
        <v>591</v>
      </c>
      <c r="D78" s="486" t="s">
        <v>7</v>
      </c>
      <c r="E78" s="486">
        <v>24</v>
      </c>
      <c r="F78" s="487"/>
      <c r="G78" s="411">
        <f>E78*F78</f>
        <v>0</v>
      </c>
    </row>
    <row r="79" spans="1:7" ht="19.5" customHeight="1" thickBot="1">
      <c r="A79" s="412"/>
      <c r="B79" s="488"/>
      <c r="C79" s="489"/>
      <c r="D79" s="415"/>
      <c r="E79" s="416"/>
      <c r="F79" s="476" t="s">
        <v>592</v>
      </c>
      <c r="G79" s="418">
        <f>SUM(G74:G78)</f>
        <v>0</v>
      </c>
    </row>
    <row r="80" spans="1:7" ht="13.5" thickTop="1">
      <c r="A80" s="390"/>
      <c r="B80" s="481"/>
      <c r="C80" s="490"/>
      <c r="D80" s="477"/>
      <c r="E80" s="421"/>
      <c r="F80" s="421"/>
      <c r="G80" s="422"/>
    </row>
    <row r="81" spans="1:7" ht="12.75">
      <c r="A81" s="390"/>
      <c r="B81" s="466"/>
      <c r="C81" s="467" t="s">
        <v>593</v>
      </c>
      <c r="D81" s="425"/>
      <c r="E81" s="425"/>
      <c r="F81" s="425"/>
      <c r="G81" s="394"/>
    </row>
    <row r="82" spans="1:7" ht="12.75">
      <c r="A82" s="390"/>
      <c r="B82" s="466"/>
      <c r="C82" s="467"/>
      <c r="D82" s="425"/>
      <c r="E82" s="425"/>
      <c r="F82" s="425"/>
      <c r="G82" s="394"/>
    </row>
    <row r="83" spans="1:7" ht="12.75">
      <c r="A83" s="390"/>
      <c r="B83" s="466"/>
      <c r="C83" s="467" t="s">
        <v>594</v>
      </c>
      <c r="D83" s="425"/>
      <c r="E83" s="425"/>
      <c r="F83" s="425"/>
      <c r="G83" s="394"/>
    </row>
    <row r="84" spans="1:9" ht="25.5">
      <c r="A84" s="398">
        <v>1</v>
      </c>
      <c r="B84" s="468" t="s">
        <v>384</v>
      </c>
      <c r="C84" s="469" t="s">
        <v>595</v>
      </c>
      <c r="D84" s="453" t="s">
        <v>6</v>
      </c>
      <c r="E84" s="405">
        <v>108</v>
      </c>
      <c r="F84" s="453"/>
      <c r="G84" s="402">
        <f aca="true" t="shared" si="0" ref="G84:G89">E84*F84</f>
        <v>0</v>
      </c>
      <c r="I84" s="425"/>
    </row>
    <row r="85" spans="1:7" ht="30" customHeight="1">
      <c r="A85" s="398" t="s">
        <v>586</v>
      </c>
      <c r="B85" s="468" t="s">
        <v>385</v>
      </c>
      <c r="C85" s="491" t="s">
        <v>596</v>
      </c>
      <c r="D85" s="453" t="s">
        <v>6</v>
      </c>
      <c r="E85" s="453">
        <v>93</v>
      </c>
      <c r="F85" s="492"/>
      <c r="G85" s="493">
        <f t="shared" si="0"/>
        <v>0</v>
      </c>
    </row>
    <row r="86" spans="1:9" ht="40.5" customHeight="1">
      <c r="A86" s="398" t="s">
        <v>524</v>
      </c>
      <c r="B86" s="468" t="s">
        <v>597</v>
      </c>
      <c r="C86" s="469" t="s">
        <v>598</v>
      </c>
      <c r="D86" s="453" t="s">
        <v>6</v>
      </c>
      <c r="E86" s="405">
        <v>43</v>
      </c>
      <c r="F86" s="453"/>
      <c r="G86" s="402">
        <f t="shared" si="0"/>
        <v>0</v>
      </c>
      <c r="I86" s="425"/>
    </row>
    <row r="87" spans="1:9" ht="40.5" customHeight="1">
      <c r="A87" s="398" t="s">
        <v>527</v>
      </c>
      <c r="B87" s="468" t="s">
        <v>597</v>
      </c>
      <c r="C87" s="469" t="s">
        <v>599</v>
      </c>
      <c r="D87" s="453" t="s">
        <v>6</v>
      </c>
      <c r="E87" s="405">
        <v>134</v>
      </c>
      <c r="F87" s="453"/>
      <c r="G87" s="402">
        <f t="shared" si="0"/>
        <v>0</v>
      </c>
      <c r="I87" s="425"/>
    </row>
    <row r="88" spans="1:9" ht="25.5">
      <c r="A88" s="398" t="s">
        <v>531</v>
      </c>
      <c r="B88" s="468" t="s">
        <v>600</v>
      </c>
      <c r="C88" s="469" t="s">
        <v>601</v>
      </c>
      <c r="D88" s="453" t="s">
        <v>6</v>
      </c>
      <c r="E88" s="405">
        <v>9</v>
      </c>
      <c r="F88" s="453"/>
      <c r="G88" s="402">
        <f t="shared" si="0"/>
        <v>0</v>
      </c>
      <c r="I88" s="425"/>
    </row>
    <row r="89" spans="1:9" ht="30" customHeight="1">
      <c r="A89" s="398" t="s">
        <v>534</v>
      </c>
      <c r="B89" s="468" t="s">
        <v>602</v>
      </c>
      <c r="C89" s="491" t="s">
        <v>603</v>
      </c>
      <c r="D89" s="453" t="s">
        <v>6</v>
      </c>
      <c r="E89" s="405">
        <v>100</v>
      </c>
      <c r="F89" s="453"/>
      <c r="G89" s="402">
        <f t="shared" si="0"/>
        <v>0</v>
      </c>
      <c r="I89" s="425"/>
    </row>
    <row r="90" spans="1:7" ht="12.75">
      <c r="A90" s="390"/>
      <c r="B90" s="464"/>
      <c r="C90" s="465"/>
      <c r="D90" s="425"/>
      <c r="E90" s="425"/>
      <c r="F90" s="425"/>
      <c r="G90" s="394"/>
    </row>
    <row r="91" spans="1:7" ht="12.75">
      <c r="A91" s="390"/>
      <c r="B91" s="466"/>
      <c r="C91" s="467" t="s">
        <v>604</v>
      </c>
      <c r="D91" s="425"/>
      <c r="E91" s="425"/>
      <c r="F91" s="425"/>
      <c r="G91" s="394"/>
    </row>
    <row r="92" spans="1:9" ht="51">
      <c r="A92" s="398" t="s">
        <v>537</v>
      </c>
      <c r="B92" s="468" t="s">
        <v>605</v>
      </c>
      <c r="C92" s="469" t="s">
        <v>606</v>
      </c>
      <c r="D92" s="453" t="s">
        <v>607</v>
      </c>
      <c r="E92" s="453">
        <v>7703</v>
      </c>
      <c r="F92" s="453"/>
      <c r="G92" s="402">
        <f>E92*F92</f>
        <v>0</v>
      </c>
      <c r="I92" s="425"/>
    </row>
    <row r="93" spans="1:9" ht="54" customHeight="1">
      <c r="A93" s="398" t="s">
        <v>542</v>
      </c>
      <c r="B93" s="468" t="s">
        <v>608</v>
      </c>
      <c r="C93" s="471" t="s">
        <v>609</v>
      </c>
      <c r="D93" s="453" t="s">
        <v>607</v>
      </c>
      <c r="E93" s="453">
        <v>6243</v>
      </c>
      <c r="F93" s="453"/>
      <c r="G93" s="402">
        <f>E93*F93</f>
        <v>0</v>
      </c>
      <c r="I93" s="438"/>
    </row>
    <row r="94" spans="1:7" ht="12.75">
      <c r="A94" s="390"/>
      <c r="B94" s="464"/>
      <c r="C94" s="465"/>
      <c r="D94" s="425"/>
      <c r="E94" s="425"/>
      <c r="F94" s="425"/>
      <c r="G94" s="394"/>
    </row>
    <row r="95" spans="1:7" ht="12.75">
      <c r="A95" s="390"/>
      <c r="B95" s="466"/>
      <c r="C95" s="467" t="s">
        <v>610</v>
      </c>
      <c r="D95" s="425"/>
      <c r="E95" s="425"/>
      <c r="F95" s="425"/>
      <c r="G95" s="394"/>
    </row>
    <row r="96" spans="1:9" ht="51">
      <c r="A96" s="398" t="s">
        <v>545</v>
      </c>
      <c r="B96" s="468" t="s">
        <v>611</v>
      </c>
      <c r="C96" s="491" t="s">
        <v>612</v>
      </c>
      <c r="D96" s="453" t="s">
        <v>8</v>
      </c>
      <c r="E96" s="453">
        <v>26</v>
      </c>
      <c r="F96" s="453"/>
      <c r="G96" s="402">
        <f>E96*F96</f>
        <v>0</v>
      </c>
      <c r="I96" s="425"/>
    </row>
    <row r="97" spans="1:9" ht="63.75">
      <c r="A97" s="398" t="s">
        <v>547</v>
      </c>
      <c r="B97" s="468" t="s">
        <v>613</v>
      </c>
      <c r="C97" s="491" t="s">
        <v>614</v>
      </c>
      <c r="D97" s="453" t="s">
        <v>8</v>
      </c>
      <c r="E97" s="453">
        <v>122</v>
      </c>
      <c r="F97" s="453"/>
      <c r="G97" s="402">
        <f>E97*F97</f>
        <v>0</v>
      </c>
      <c r="I97" s="425"/>
    </row>
    <row r="98" spans="1:9" ht="51">
      <c r="A98" s="398" t="s">
        <v>550</v>
      </c>
      <c r="B98" s="468" t="s">
        <v>615</v>
      </c>
      <c r="C98" s="471" t="s">
        <v>616</v>
      </c>
      <c r="D98" s="453" t="s">
        <v>8</v>
      </c>
      <c r="E98" s="453">
        <v>36</v>
      </c>
      <c r="F98" s="453"/>
      <c r="G98" s="455">
        <f>E98*F98</f>
        <v>0</v>
      </c>
      <c r="I98" s="425"/>
    </row>
    <row r="99" spans="1:9" ht="51">
      <c r="A99" s="398" t="s">
        <v>617</v>
      </c>
      <c r="B99" s="468" t="s">
        <v>618</v>
      </c>
      <c r="C99" s="491" t="s">
        <v>619</v>
      </c>
      <c r="D99" s="453" t="s">
        <v>8</v>
      </c>
      <c r="E99" s="453">
        <v>28</v>
      </c>
      <c r="F99" s="453"/>
      <c r="G99" s="402">
        <f>E99*F99</f>
        <v>0</v>
      </c>
      <c r="I99" s="425"/>
    </row>
    <row r="100" spans="1:7" ht="12.75">
      <c r="A100" s="390"/>
      <c r="B100" s="464"/>
      <c r="C100" s="465"/>
      <c r="D100" s="425"/>
      <c r="E100" s="425"/>
      <c r="F100" s="425"/>
      <c r="G100" s="394"/>
    </row>
    <row r="101" spans="1:7" ht="12.75">
      <c r="A101" s="390"/>
      <c r="B101" s="464"/>
      <c r="C101" s="467" t="s">
        <v>620</v>
      </c>
      <c r="D101" s="425"/>
      <c r="E101" s="425"/>
      <c r="F101" s="425"/>
      <c r="G101" s="394"/>
    </row>
    <row r="102" spans="1:7" ht="344.25">
      <c r="A102" s="398" t="s">
        <v>556</v>
      </c>
      <c r="B102" s="468" t="s">
        <v>621</v>
      </c>
      <c r="C102" s="494" t="s">
        <v>622</v>
      </c>
      <c r="D102" s="453" t="s">
        <v>607</v>
      </c>
      <c r="E102" s="453">
        <v>272</v>
      </c>
      <c r="F102" s="495"/>
      <c r="G102" s="402">
        <f>E102*F102</f>
        <v>0</v>
      </c>
    </row>
    <row r="103" spans="1:7" ht="12.75">
      <c r="A103" s="390"/>
      <c r="B103" s="464"/>
      <c r="C103" s="465"/>
      <c r="D103" s="425"/>
      <c r="E103" s="425"/>
      <c r="F103" s="425"/>
      <c r="G103" s="394"/>
    </row>
    <row r="104" spans="1:7" ht="12" customHeight="1">
      <c r="A104" s="390"/>
      <c r="B104" s="466"/>
      <c r="C104" s="467" t="s">
        <v>623</v>
      </c>
      <c r="D104" s="425"/>
      <c r="E104" s="425"/>
      <c r="F104" s="425"/>
      <c r="G104" s="397"/>
    </row>
    <row r="105" spans="1:7" ht="38.25">
      <c r="A105" s="398" t="s">
        <v>559</v>
      </c>
      <c r="B105" s="468" t="s">
        <v>624</v>
      </c>
      <c r="C105" s="471" t="s">
        <v>625</v>
      </c>
      <c r="D105" s="453" t="s">
        <v>5</v>
      </c>
      <c r="E105" s="453">
        <v>10</v>
      </c>
      <c r="F105" s="453"/>
      <c r="G105" s="402">
        <f>E105*F105</f>
        <v>0</v>
      </c>
    </row>
    <row r="106" spans="1:7" ht="12.75">
      <c r="A106" s="390"/>
      <c r="B106" s="464"/>
      <c r="C106" s="472"/>
      <c r="D106" s="425"/>
      <c r="E106" s="425"/>
      <c r="F106" s="425"/>
      <c r="G106" s="397"/>
    </row>
    <row r="107" spans="1:7" ht="12.75">
      <c r="A107" s="496"/>
      <c r="B107" s="464"/>
      <c r="C107" s="483" t="s">
        <v>626</v>
      </c>
      <c r="D107" s="425"/>
      <c r="E107" s="425"/>
      <c r="F107" s="425"/>
      <c r="G107" s="394"/>
    </row>
    <row r="108" spans="1:7" ht="12.75">
      <c r="A108" s="496"/>
      <c r="B108" s="464"/>
      <c r="C108" s="483" t="s">
        <v>627</v>
      </c>
      <c r="D108" s="425"/>
      <c r="E108" s="425"/>
      <c r="F108" s="425"/>
      <c r="G108" s="394"/>
    </row>
    <row r="109" spans="1:7" ht="91.5" customHeight="1">
      <c r="A109" s="497" t="s">
        <v>562</v>
      </c>
      <c r="B109" s="498" t="s">
        <v>628</v>
      </c>
      <c r="C109" s="491" t="s">
        <v>629</v>
      </c>
      <c r="D109" s="492" t="s">
        <v>6</v>
      </c>
      <c r="E109" s="499">
        <v>120</v>
      </c>
      <c r="F109" s="492"/>
      <c r="G109" s="493">
        <f>E109*F109</f>
        <v>0</v>
      </c>
    </row>
    <row r="110" spans="1:7" ht="78.75" customHeight="1">
      <c r="A110" s="497" t="s">
        <v>565</v>
      </c>
      <c r="B110" s="498" t="s">
        <v>630</v>
      </c>
      <c r="C110" s="491" t="s">
        <v>631</v>
      </c>
      <c r="D110" s="492" t="s">
        <v>7</v>
      </c>
      <c r="E110" s="499">
        <v>215</v>
      </c>
      <c r="F110" s="492"/>
      <c r="G110" s="493">
        <f>E110*F110</f>
        <v>0</v>
      </c>
    </row>
    <row r="111" spans="1:7" ht="52.5" customHeight="1">
      <c r="A111" s="497" t="s">
        <v>568</v>
      </c>
      <c r="B111" s="498" t="s">
        <v>632</v>
      </c>
      <c r="C111" s="491" t="s">
        <v>633</v>
      </c>
      <c r="D111" s="492" t="s">
        <v>6</v>
      </c>
      <c r="E111" s="499">
        <v>7</v>
      </c>
      <c r="F111" s="492"/>
      <c r="G111" s="493">
        <f>E111*F111</f>
        <v>0</v>
      </c>
    </row>
    <row r="112" spans="1:7" ht="78.75" customHeight="1">
      <c r="A112" s="497" t="s">
        <v>572</v>
      </c>
      <c r="B112" s="498" t="s">
        <v>634</v>
      </c>
      <c r="C112" s="491" t="s">
        <v>635</v>
      </c>
      <c r="D112" s="492" t="s">
        <v>7</v>
      </c>
      <c r="E112" s="499">
        <v>25</v>
      </c>
      <c r="F112" s="492"/>
      <c r="G112" s="493">
        <f>E112*F112</f>
        <v>0</v>
      </c>
    </row>
    <row r="113" spans="1:7" ht="30" customHeight="1">
      <c r="A113" s="500" t="s">
        <v>575</v>
      </c>
      <c r="B113" s="501" t="s">
        <v>636</v>
      </c>
      <c r="C113" s="502" t="s">
        <v>637</v>
      </c>
      <c r="D113" s="503" t="s">
        <v>6</v>
      </c>
      <c r="E113" s="503">
        <v>15</v>
      </c>
      <c r="F113" s="503"/>
      <c r="G113" s="504">
        <f>E113*F113</f>
        <v>0</v>
      </c>
    </row>
    <row r="114" spans="1:7" ht="19.5" customHeight="1" thickBot="1">
      <c r="A114" s="412"/>
      <c r="B114" s="474"/>
      <c r="C114" s="505"/>
      <c r="D114" s="506"/>
      <c r="E114" s="416"/>
      <c r="F114" s="476" t="s">
        <v>638</v>
      </c>
      <c r="G114" s="418">
        <f>SUM(G84:G113)</f>
        <v>0</v>
      </c>
    </row>
    <row r="115" spans="1:7" ht="13.5" thickTop="1">
      <c r="A115" s="390"/>
      <c r="B115" s="464"/>
      <c r="C115" s="467"/>
      <c r="D115" s="425"/>
      <c r="E115" s="421"/>
      <c r="F115" s="477"/>
      <c r="G115" s="422"/>
    </row>
    <row r="116" spans="1:7" ht="12.75">
      <c r="A116" s="390"/>
      <c r="B116" s="466"/>
      <c r="C116" s="467" t="s">
        <v>504</v>
      </c>
      <c r="D116" s="425"/>
      <c r="E116" s="425"/>
      <c r="F116" s="425"/>
      <c r="G116" s="394"/>
    </row>
    <row r="117" spans="1:7" ht="12.75">
      <c r="A117" s="390"/>
      <c r="B117" s="466"/>
      <c r="C117" s="467"/>
      <c r="D117" s="421"/>
      <c r="E117" s="421"/>
      <c r="F117" s="421"/>
      <c r="G117" s="422"/>
    </row>
    <row r="118" spans="1:7" ht="12.75">
      <c r="A118" s="390"/>
      <c r="B118" s="466"/>
      <c r="C118" s="467" t="s">
        <v>639</v>
      </c>
      <c r="D118" s="421"/>
      <c r="E118" s="421"/>
      <c r="F118" s="421"/>
      <c r="G118" s="422"/>
    </row>
    <row r="119" spans="1:7" ht="41.25" customHeight="1">
      <c r="A119" s="507">
        <v>1</v>
      </c>
      <c r="B119" s="508" t="s">
        <v>640</v>
      </c>
      <c r="C119" s="509" t="s">
        <v>641</v>
      </c>
      <c r="D119" s="510" t="s">
        <v>7</v>
      </c>
      <c r="E119" s="511">
        <v>93</v>
      </c>
      <c r="F119" s="510"/>
      <c r="G119" s="512">
        <f>E119*F119</f>
        <v>0</v>
      </c>
    </row>
    <row r="120" spans="1:7" ht="19.5" customHeight="1" thickBot="1">
      <c r="A120" s="412"/>
      <c r="B120" s="474"/>
      <c r="C120" s="505"/>
      <c r="D120" s="415"/>
      <c r="E120" s="416"/>
      <c r="F120" s="476" t="s">
        <v>642</v>
      </c>
      <c r="G120" s="418">
        <f>SUM(G119:G119)</f>
        <v>0</v>
      </c>
    </row>
    <row r="121" spans="1:7" ht="13.5" thickTop="1">
      <c r="A121" s="390"/>
      <c r="B121" s="464"/>
      <c r="C121" s="467"/>
      <c r="E121" s="421"/>
      <c r="F121" s="477"/>
      <c r="G121" s="422"/>
    </row>
    <row r="122" spans="1:7" ht="12.75">
      <c r="A122" s="390"/>
      <c r="B122" s="466"/>
      <c r="C122" s="467" t="s">
        <v>505</v>
      </c>
      <c r="D122" s="425"/>
      <c r="E122" s="425"/>
      <c r="F122" s="425"/>
      <c r="G122" s="394"/>
    </row>
    <row r="123" spans="1:7" ht="12.75">
      <c r="A123" s="390"/>
      <c r="B123" s="466"/>
      <c r="C123" s="467"/>
      <c r="D123" s="425"/>
      <c r="E123" s="425"/>
      <c r="F123" s="425"/>
      <c r="G123" s="394"/>
    </row>
    <row r="124" spans="1:7" ht="12.75">
      <c r="A124" s="390"/>
      <c r="B124" s="513"/>
      <c r="C124" s="467" t="s">
        <v>643</v>
      </c>
      <c r="D124" s="425"/>
      <c r="E124" s="425"/>
      <c r="F124" s="425"/>
      <c r="G124" s="394"/>
    </row>
    <row r="125" spans="1:7" ht="25.5">
      <c r="A125" s="398" t="s">
        <v>644</v>
      </c>
      <c r="B125" s="450" t="s">
        <v>70</v>
      </c>
      <c r="C125" s="462" t="s">
        <v>682</v>
      </c>
      <c r="D125" s="463" t="s">
        <v>5</v>
      </c>
      <c r="E125" s="463">
        <v>1</v>
      </c>
      <c r="F125" s="453"/>
      <c r="G125" s="402">
        <f>E125*F125</f>
        <v>0</v>
      </c>
    </row>
    <row r="126" spans="1:7" s="516" customFormat="1" ht="27.75" customHeight="1">
      <c r="A126" s="514" t="s">
        <v>586</v>
      </c>
      <c r="B126" s="484" t="s">
        <v>645</v>
      </c>
      <c r="C126" s="485" t="s">
        <v>646</v>
      </c>
      <c r="D126" s="486" t="s">
        <v>5</v>
      </c>
      <c r="E126" s="486">
        <v>1</v>
      </c>
      <c r="F126" s="486"/>
      <c r="G126" s="515">
        <f>E126*F126</f>
        <v>0</v>
      </c>
    </row>
    <row r="127" spans="1:7" ht="19.5" customHeight="1" thickBot="1">
      <c r="A127" s="412"/>
      <c r="B127" s="517"/>
      <c r="C127" s="518"/>
      <c r="D127" s="415"/>
      <c r="E127" s="519"/>
      <c r="F127" s="417" t="s">
        <v>647</v>
      </c>
      <c r="G127" s="418">
        <f>SUM(G125:G126)</f>
        <v>0</v>
      </c>
    </row>
    <row r="128" spans="2:7" ht="13.5" thickTop="1">
      <c r="B128" s="369"/>
      <c r="C128" s="520"/>
      <c r="D128" s="370"/>
      <c r="E128" s="370"/>
      <c r="F128" s="370"/>
      <c r="G128" s="371"/>
    </row>
    <row r="129" spans="2:7" ht="12.75">
      <c r="B129" s="369"/>
      <c r="C129" s="520"/>
      <c r="D129" s="370"/>
      <c r="E129" s="370"/>
      <c r="F129" s="370"/>
      <c r="G129" s="371"/>
    </row>
    <row r="130" ht="12.75">
      <c r="B130" s="456"/>
    </row>
    <row r="131" ht="12.75">
      <c r="B131" s="456"/>
    </row>
  </sheetData>
  <sheetProtection/>
  <mergeCells count="3">
    <mergeCell ref="B1:F1"/>
    <mergeCell ref="A5:G5"/>
    <mergeCell ref="C7:E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20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9.375" style="532" customWidth="1"/>
    <col min="2" max="2" width="9.375" style="542" customWidth="1"/>
    <col min="3" max="3" width="38.25390625" style="558" customWidth="1"/>
    <col min="4" max="5" width="9.375" style="559" customWidth="1"/>
    <col min="6" max="6" width="13.75390625" style="559" customWidth="1"/>
    <col min="7" max="7" width="14.625" style="560" customWidth="1"/>
    <col min="8" max="8" width="8.50390625" style="525" bestFit="1" customWidth="1"/>
    <col min="9" max="9" width="11.00390625" style="525" customWidth="1"/>
    <col min="10" max="16384" width="9.00390625" style="525" customWidth="1"/>
  </cols>
  <sheetData>
    <row r="1" spans="1:7" ht="47.25" customHeight="1">
      <c r="A1" s="523" t="s">
        <v>490</v>
      </c>
      <c r="B1" s="868" t="s">
        <v>491</v>
      </c>
      <c r="C1" s="869"/>
      <c r="D1" s="869"/>
      <c r="E1" s="869"/>
      <c r="F1" s="869"/>
      <c r="G1" s="524"/>
    </row>
    <row r="2" spans="1:7" ht="12.75">
      <c r="A2" s="523" t="s">
        <v>492</v>
      </c>
      <c r="B2" s="526" t="s">
        <v>648</v>
      </c>
      <c r="C2" s="527"/>
      <c r="D2" s="528"/>
      <c r="E2" s="529"/>
      <c r="F2" s="529"/>
      <c r="G2" s="524"/>
    </row>
    <row r="3" spans="1:7" ht="12.75">
      <c r="A3" s="523" t="s">
        <v>494</v>
      </c>
      <c r="B3" s="527" t="s">
        <v>649</v>
      </c>
      <c r="C3" s="527"/>
      <c r="D3" s="528"/>
      <c r="E3" s="529"/>
      <c r="F3" s="529"/>
      <c r="G3" s="524"/>
    </row>
    <row r="4" spans="1:7" ht="15.75">
      <c r="A4" s="523" t="s">
        <v>496</v>
      </c>
      <c r="B4" s="527" t="s">
        <v>497</v>
      </c>
      <c r="C4" s="527"/>
      <c r="D4" s="530"/>
      <c r="E4" s="530"/>
      <c r="F4" s="530"/>
      <c r="G4" s="531"/>
    </row>
    <row r="5" spans="1:7" ht="18">
      <c r="A5" s="870" t="s">
        <v>650</v>
      </c>
      <c r="B5" s="870"/>
      <c r="C5" s="870"/>
      <c r="D5" s="870"/>
      <c r="E5" s="870"/>
      <c r="F5" s="870"/>
      <c r="G5" s="870"/>
    </row>
    <row r="6" spans="1:7" ht="15.75">
      <c r="A6" s="523"/>
      <c r="B6" s="527"/>
      <c r="C6" s="527"/>
      <c r="D6" s="530"/>
      <c r="E6" s="530"/>
      <c r="F6" s="530"/>
      <c r="G6" s="531"/>
    </row>
    <row r="7" spans="2:7" ht="22.5" customHeight="1">
      <c r="B7" s="533"/>
      <c r="C7" s="871" t="s">
        <v>499</v>
      </c>
      <c r="D7" s="872"/>
      <c r="E7" s="873"/>
      <c r="F7" s="534"/>
      <c r="G7" s="535"/>
    </row>
    <row r="8" spans="2:7" ht="22.5" customHeight="1">
      <c r="B8" s="536"/>
      <c r="C8" s="820" t="s">
        <v>500</v>
      </c>
      <c r="D8" s="857"/>
      <c r="E8" s="847">
        <f>G29</f>
        <v>0</v>
      </c>
      <c r="F8" s="534"/>
      <c r="G8" s="535"/>
    </row>
    <row r="9" spans="2:7" ht="22.5" customHeight="1">
      <c r="B9" s="536"/>
      <c r="C9" s="821" t="s">
        <v>501</v>
      </c>
      <c r="D9" s="858"/>
      <c r="E9" s="848">
        <f>G62</f>
        <v>0</v>
      </c>
      <c r="F9" s="534"/>
      <c r="G9" s="535"/>
    </row>
    <row r="10" spans="2:7" ht="22.5" customHeight="1">
      <c r="B10" s="536"/>
      <c r="C10" s="821" t="s">
        <v>502</v>
      </c>
      <c r="D10" s="858"/>
      <c r="E10" s="848">
        <f>G70</f>
        <v>0</v>
      </c>
      <c r="F10" s="534"/>
      <c r="G10" s="535"/>
    </row>
    <row r="11" spans="2:7" ht="22.5" customHeight="1">
      <c r="B11" s="536"/>
      <c r="C11" s="821" t="s">
        <v>503</v>
      </c>
      <c r="D11" s="858"/>
      <c r="E11" s="848">
        <f>G103</f>
        <v>0</v>
      </c>
      <c r="F11" s="534"/>
      <c r="G11" s="535"/>
    </row>
    <row r="12" spans="2:7" ht="22.5" customHeight="1">
      <c r="B12" s="536"/>
      <c r="C12" s="821" t="s">
        <v>504</v>
      </c>
      <c r="D12" s="858"/>
      <c r="E12" s="848">
        <f>G109</f>
        <v>0</v>
      </c>
      <c r="F12" s="534"/>
      <c r="G12" s="535"/>
    </row>
    <row r="13" spans="2:7" ht="22.5" customHeight="1">
      <c r="B13" s="536"/>
      <c r="C13" s="822" t="s">
        <v>505</v>
      </c>
      <c r="D13" s="859"/>
      <c r="E13" s="849">
        <f>G116</f>
        <v>0</v>
      </c>
      <c r="F13" s="534"/>
      <c r="G13" s="535"/>
    </row>
    <row r="14" spans="2:8" ht="22.5" customHeight="1">
      <c r="B14" s="536"/>
      <c r="C14" s="823" t="s">
        <v>506</v>
      </c>
      <c r="D14" s="860"/>
      <c r="E14" s="850">
        <f>SUM(E8:E13)</f>
        <v>0</v>
      </c>
      <c r="F14" s="534"/>
      <c r="G14" s="535"/>
      <c r="H14" s="539"/>
    </row>
    <row r="15" spans="2:7" ht="22.5" customHeight="1">
      <c r="B15" s="533"/>
      <c r="C15" s="824" t="s">
        <v>684</v>
      </c>
      <c r="D15" s="861"/>
      <c r="E15" s="851">
        <f>0.1*E14</f>
        <v>0</v>
      </c>
      <c r="F15" s="534"/>
      <c r="G15" s="540"/>
    </row>
    <row r="16" spans="2:7" ht="22.5" customHeight="1" thickBot="1">
      <c r="B16" s="533"/>
      <c r="C16" s="825" t="s">
        <v>507</v>
      </c>
      <c r="D16" s="862"/>
      <c r="E16" s="852">
        <f>SUM(E14:E15)</f>
        <v>0</v>
      </c>
      <c r="F16" s="534"/>
      <c r="G16" s="535"/>
    </row>
    <row r="17" spans="2:7" ht="13.5" thickTop="1">
      <c r="B17" s="533"/>
      <c r="C17" s="541"/>
      <c r="D17" s="534"/>
      <c r="E17" s="534"/>
      <c r="F17" s="534"/>
      <c r="G17" s="535"/>
    </row>
    <row r="18" spans="3:7" ht="12.75">
      <c r="C18" s="543"/>
      <c r="D18" s="544"/>
      <c r="E18" s="544"/>
      <c r="F18" s="544"/>
      <c r="G18" s="535"/>
    </row>
    <row r="19" spans="2:7" ht="12.75" customHeight="1">
      <c r="B19" s="545"/>
      <c r="C19" s="545"/>
      <c r="D19" s="546"/>
      <c r="E19" s="546"/>
      <c r="F19" s="546"/>
      <c r="G19" s="547"/>
    </row>
    <row r="20" spans="2:7" ht="12.75">
      <c r="B20" s="545"/>
      <c r="C20" s="545"/>
      <c r="D20" s="546"/>
      <c r="E20" s="546"/>
      <c r="F20" s="546"/>
      <c r="G20" s="547"/>
    </row>
    <row r="21" spans="1:7" ht="18">
      <c r="A21" s="548"/>
      <c r="B21" s="549"/>
      <c r="C21" s="550"/>
      <c r="D21" s="551"/>
      <c r="E21" s="551"/>
      <c r="F21" s="551"/>
      <c r="G21" s="552"/>
    </row>
    <row r="22" spans="1:7" ht="31.5" customHeight="1" thickBot="1">
      <c r="A22" s="553" t="s">
        <v>508</v>
      </c>
      <c r="B22" s="554" t="s">
        <v>509</v>
      </c>
      <c r="C22" s="554" t="s">
        <v>510</v>
      </c>
      <c r="D22" s="555" t="s">
        <v>511</v>
      </c>
      <c r="E22" s="555" t="s">
        <v>16</v>
      </c>
      <c r="F22" s="555" t="s">
        <v>2</v>
      </c>
      <c r="G22" s="556" t="s">
        <v>512</v>
      </c>
    </row>
    <row r="23" ht="12.75">
      <c r="B23" s="557"/>
    </row>
    <row r="24" spans="2:3" ht="12.75">
      <c r="B24" s="561"/>
      <c r="C24" s="562" t="s">
        <v>500</v>
      </c>
    </row>
    <row r="25" spans="2:7" ht="12.75">
      <c r="B25" s="561"/>
      <c r="C25" s="562"/>
      <c r="D25" s="534"/>
      <c r="E25" s="534"/>
      <c r="F25" s="534"/>
      <c r="G25" s="535"/>
    </row>
    <row r="26" spans="2:7" ht="12.75">
      <c r="B26" s="561"/>
      <c r="C26" s="562" t="s">
        <v>513</v>
      </c>
      <c r="D26" s="534"/>
      <c r="E26" s="534"/>
      <c r="F26" s="534"/>
      <c r="G26" s="535"/>
    </row>
    <row r="27" spans="1:7" ht="25.5">
      <c r="A27" s="532">
        <v>1</v>
      </c>
      <c r="B27" s="563" t="s">
        <v>514</v>
      </c>
      <c r="C27" s="541" t="s">
        <v>515</v>
      </c>
      <c r="D27" s="534" t="s">
        <v>5</v>
      </c>
      <c r="E27" s="564">
        <v>9</v>
      </c>
      <c r="F27" s="534"/>
      <c r="G27" s="535">
        <f>E27*F27</f>
        <v>0</v>
      </c>
    </row>
    <row r="28" spans="1:7" ht="38.25">
      <c r="A28" s="565">
        <v>2</v>
      </c>
      <c r="B28" s="566" t="s">
        <v>516</v>
      </c>
      <c r="C28" s="567" t="s">
        <v>517</v>
      </c>
      <c r="D28" s="568" t="s">
        <v>5</v>
      </c>
      <c r="E28" s="569">
        <v>1</v>
      </c>
      <c r="F28" s="568"/>
      <c r="G28" s="538">
        <f>E28*F28</f>
        <v>0</v>
      </c>
    </row>
    <row r="29" spans="2:7" ht="12.75">
      <c r="B29" s="570"/>
      <c r="C29" s="542"/>
      <c r="E29" s="571"/>
      <c r="F29" s="540" t="s">
        <v>518</v>
      </c>
      <c r="G29" s="540">
        <f>SUM(G27:G28)</f>
        <v>0</v>
      </c>
    </row>
    <row r="30" spans="2:7" ht="12.75">
      <c r="B30" s="570"/>
      <c r="C30" s="542"/>
      <c r="E30" s="571"/>
      <c r="F30" s="540"/>
      <c r="G30" s="540"/>
    </row>
    <row r="31" spans="2:5" ht="12.75">
      <c r="B31" s="572"/>
      <c r="C31" s="537" t="s">
        <v>519</v>
      </c>
      <c r="E31" s="573"/>
    </row>
    <row r="32" spans="2:5" ht="12.75">
      <c r="B32" s="572"/>
      <c r="C32" s="537"/>
      <c r="E32" s="573"/>
    </row>
    <row r="33" spans="2:7" ht="12.75">
      <c r="B33" s="572"/>
      <c r="C33" s="537" t="s">
        <v>520</v>
      </c>
      <c r="E33" s="573"/>
      <c r="G33" s="535"/>
    </row>
    <row r="34" spans="1:7" ht="51">
      <c r="A34" s="532">
        <v>1</v>
      </c>
      <c r="B34" s="570" t="s">
        <v>53</v>
      </c>
      <c r="C34" s="574" t="s">
        <v>521</v>
      </c>
      <c r="D34" s="559" t="s">
        <v>8</v>
      </c>
      <c r="E34" s="573">
        <v>71</v>
      </c>
      <c r="G34" s="535">
        <f>E34*F34</f>
        <v>0</v>
      </c>
    </row>
    <row r="35" spans="1:10" ht="25.5">
      <c r="A35" s="532">
        <v>2</v>
      </c>
      <c r="B35" s="570" t="s">
        <v>522</v>
      </c>
      <c r="C35" s="542" t="s">
        <v>523</v>
      </c>
      <c r="D35" s="559" t="s">
        <v>8</v>
      </c>
      <c r="E35" s="564">
        <v>460</v>
      </c>
      <c r="G35" s="535">
        <f>E35*F35</f>
        <v>0</v>
      </c>
      <c r="J35" s="575"/>
    </row>
    <row r="36" spans="1:7" ht="25.5">
      <c r="A36" s="532" t="s">
        <v>524</v>
      </c>
      <c r="B36" s="570" t="s">
        <v>282</v>
      </c>
      <c r="C36" s="542" t="s">
        <v>525</v>
      </c>
      <c r="D36" s="559" t="s">
        <v>8</v>
      </c>
      <c r="E36" s="564">
        <v>690</v>
      </c>
      <c r="G36" s="535">
        <f>E36*F36</f>
        <v>0</v>
      </c>
    </row>
    <row r="37" spans="2:5" ht="12.75">
      <c r="B37" s="572"/>
      <c r="C37" s="537"/>
      <c r="E37" s="573"/>
    </row>
    <row r="38" spans="2:7" ht="15.75">
      <c r="B38" s="576"/>
      <c r="C38" s="577" t="s">
        <v>526</v>
      </c>
      <c r="D38" s="578"/>
      <c r="E38" s="579"/>
      <c r="F38" s="580"/>
      <c r="G38" s="547"/>
    </row>
    <row r="39" spans="1:7" ht="31.5">
      <c r="A39" s="532" t="s">
        <v>527</v>
      </c>
      <c r="B39" s="570" t="s">
        <v>528</v>
      </c>
      <c r="C39" s="826" t="s">
        <v>529</v>
      </c>
      <c r="D39" s="578" t="s">
        <v>6</v>
      </c>
      <c r="E39" s="564">
        <v>287</v>
      </c>
      <c r="F39" s="580"/>
      <c r="G39" s="581">
        <f>E39*F39</f>
        <v>0</v>
      </c>
    </row>
    <row r="40" spans="2:7" ht="12.75">
      <c r="B40" s="570"/>
      <c r="C40" s="582"/>
      <c r="D40" s="583"/>
      <c r="E40" s="584"/>
      <c r="F40" s="585"/>
      <c r="G40" s="547"/>
    </row>
    <row r="41" spans="2:7" ht="25.5">
      <c r="B41" s="586"/>
      <c r="C41" s="577" t="s">
        <v>530</v>
      </c>
      <c r="D41" s="587"/>
      <c r="E41" s="588"/>
      <c r="F41" s="587"/>
      <c r="G41" s="581"/>
    </row>
    <row r="42" spans="1:7" ht="51">
      <c r="A42" s="532" t="s">
        <v>531</v>
      </c>
      <c r="B42" s="570" t="s">
        <v>651</v>
      </c>
      <c r="C42" s="589" t="s">
        <v>652</v>
      </c>
      <c r="D42" s="590" t="s">
        <v>8</v>
      </c>
      <c r="E42" s="564">
        <v>14</v>
      </c>
      <c r="F42" s="580"/>
      <c r="G42" s="581">
        <f>E42*F42</f>
        <v>0</v>
      </c>
    </row>
    <row r="43" spans="1:7" ht="51">
      <c r="A43" s="532" t="s">
        <v>534</v>
      </c>
      <c r="B43" s="570" t="s">
        <v>653</v>
      </c>
      <c r="C43" s="591" t="s">
        <v>654</v>
      </c>
      <c r="D43" s="590" t="s">
        <v>8</v>
      </c>
      <c r="E43" s="564">
        <v>87</v>
      </c>
      <c r="F43" s="580"/>
      <c r="G43" s="581">
        <f>E43*F43</f>
        <v>0</v>
      </c>
    </row>
    <row r="44" spans="1:7" ht="63.75">
      <c r="A44" s="532" t="s">
        <v>537</v>
      </c>
      <c r="B44" s="570" t="s">
        <v>532</v>
      </c>
      <c r="C44" s="592" t="s">
        <v>655</v>
      </c>
      <c r="D44" s="578" t="s">
        <v>6</v>
      </c>
      <c r="E44" s="564">
        <v>689</v>
      </c>
      <c r="F44" s="580"/>
      <c r="G44" s="581">
        <f>E44*F44</f>
        <v>0</v>
      </c>
    </row>
    <row r="45" spans="2:5" ht="12.75">
      <c r="B45" s="572"/>
      <c r="C45" s="537"/>
      <c r="E45" s="573"/>
    </row>
    <row r="46" spans="2:5" ht="12.75">
      <c r="B46" s="572"/>
      <c r="C46" s="537" t="s">
        <v>540</v>
      </c>
      <c r="E46" s="573"/>
    </row>
    <row r="47" spans="2:5" ht="12.75">
      <c r="B47" s="572"/>
      <c r="C47" s="537" t="s">
        <v>541</v>
      </c>
      <c r="E47" s="573"/>
    </row>
    <row r="48" spans="1:7" ht="63.75">
      <c r="A48" s="532" t="s">
        <v>542</v>
      </c>
      <c r="B48" s="570" t="s">
        <v>543</v>
      </c>
      <c r="C48" s="542" t="s">
        <v>656</v>
      </c>
      <c r="D48" s="559" t="s">
        <v>8</v>
      </c>
      <c r="E48" s="564">
        <v>78</v>
      </c>
      <c r="G48" s="535">
        <f>E48*F48</f>
        <v>0</v>
      </c>
    </row>
    <row r="49" spans="1:7" ht="76.5">
      <c r="A49" s="532" t="s">
        <v>545</v>
      </c>
      <c r="B49" s="570" t="s">
        <v>543</v>
      </c>
      <c r="C49" s="542" t="s">
        <v>546</v>
      </c>
      <c r="D49" s="559" t="s">
        <v>8</v>
      </c>
      <c r="E49" s="564">
        <v>276</v>
      </c>
      <c r="G49" s="535">
        <f>E49*F49</f>
        <v>0</v>
      </c>
    </row>
    <row r="50" spans="1:9" ht="51">
      <c r="A50" s="532" t="s">
        <v>547</v>
      </c>
      <c r="B50" s="570" t="s">
        <v>543</v>
      </c>
      <c r="C50" s="542" t="s">
        <v>657</v>
      </c>
      <c r="D50" s="559" t="s">
        <v>8</v>
      </c>
      <c r="E50" s="564">
        <v>128</v>
      </c>
      <c r="G50" s="535">
        <f>E50*F50</f>
        <v>0</v>
      </c>
      <c r="I50" s="593"/>
    </row>
    <row r="51" spans="2:9" ht="38.25">
      <c r="B51" s="570" t="s">
        <v>658</v>
      </c>
      <c r="C51" s="542" t="s">
        <v>659</v>
      </c>
      <c r="D51" s="559" t="s">
        <v>8</v>
      </c>
      <c r="E51" s="564">
        <v>38</v>
      </c>
      <c r="G51" s="535">
        <f>E51*F51</f>
        <v>0</v>
      </c>
      <c r="I51" s="593"/>
    </row>
    <row r="52" spans="2:6" ht="12.75">
      <c r="B52" s="594"/>
      <c r="C52" s="595"/>
      <c r="D52" s="573"/>
      <c r="E52" s="573"/>
      <c r="F52" s="573"/>
    </row>
    <row r="53" spans="2:6" ht="12.75">
      <c r="B53" s="596"/>
      <c r="C53" s="597" t="s">
        <v>549</v>
      </c>
      <c r="D53" s="573"/>
      <c r="E53" s="573"/>
      <c r="F53" s="573"/>
    </row>
    <row r="54" spans="1:9" ht="63.75">
      <c r="A54" s="532" t="s">
        <v>550</v>
      </c>
      <c r="B54" s="594" t="s">
        <v>551</v>
      </c>
      <c r="C54" s="595" t="s">
        <v>552</v>
      </c>
      <c r="D54" s="573" t="s">
        <v>6</v>
      </c>
      <c r="E54" s="564">
        <v>161</v>
      </c>
      <c r="F54" s="573"/>
      <c r="G54" s="535">
        <f>E54*F54</f>
        <v>0</v>
      </c>
      <c r="I54" s="593"/>
    </row>
    <row r="55" spans="2:9" ht="63.75">
      <c r="B55" s="594">
        <v>25236</v>
      </c>
      <c r="C55" s="595" t="s">
        <v>660</v>
      </c>
      <c r="D55" s="573" t="s">
        <v>6</v>
      </c>
      <c r="E55" s="564">
        <v>297</v>
      </c>
      <c r="F55" s="573"/>
      <c r="G55" s="535"/>
      <c r="I55" s="593"/>
    </row>
    <row r="56" spans="1:9" s="362" customFormat="1" ht="63">
      <c r="A56" s="419">
        <v>12</v>
      </c>
      <c r="B56" s="827" t="s">
        <v>661</v>
      </c>
      <c r="C56" s="828" t="s">
        <v>662</v>
      </c>
      <c r="D56" s="425" t="s">
        <v>8</v>
      </c>
      <c r="E56" s="829">
        <v>87</v>
      </c>
      <c r="F56" s="425"/>
      <c r="G56" s="521">
        <f>E56*F56</f>
        <v>0</v>
      </c>
      <c r="I56" s="425"/>
    </row>
    <row r="57" spans="2:7" ht="12.75">
      <c r="B57" s="594"/>
      <c r="C57" s="595"/>
      <c r="D57" s="573"/>
      <c r="E57" s="573"/>
      <c r="F57" s="573"/>
      <c r="G57" s="535"/>
    </row>
    <row r="58" spans="2:7" ht="25.5">
      <c r="B58" s="598"/>
      <c r="C58" s="599" t="s">
        <v>571</v>
      </c>
      <c r="D58" s="588"/>
      <c r="E58" s="588"/>
      <c r="F58" s="588"/>
      <c r="G58" s="581"/>
    </row>
    <row r="59" spans="1:7" s="362" customFormat="1" ht="15.75">
      <c r="A59" s="368" t="s">
        <v>575</v>
      </c>
      <c r="B59" s="464" t="s">
        <v>573</v>
      </c>
      <c r="C59" s="830" t="s">
        <v>574</v>
      </c>
      <c r="D59" s="425" t="s">
        <v>8</v>
      </c>
      <c r="E59" s="829">
        <v>982.8</v>
      </c>
      <c r="F59" s="831"/>
      <c r="G59" s="521">
        <f>E59*F59</f>
        <v>0</v>
      </c>
    </row>
    <row r="60" spans="1:7" ht="12.75">
      <c r="A60" s="532" t="s">
        <v>578</v>
      </c>
      <c r="B60" s="598" t="s">
        <v>576</v>
      </c>
      <c r="C60" s="601" t="s">
        <v>577</v>
      </c>
      <c r="D60" s="588" t="s">
        <v>8</v>
      </c>
      <c r="E60" s="564">
        <v>982.8</v>
      </c>
      <c r="F60" s="600"/>
      <c r="G60" s="581">
        <f>E60*F60</f>
        <v>0</v>
      </c>
    </row>
    <row r="61" spans="1:7" ht="25.5">
      <c r="A61" s="565" t="s">
        <v>663</v>
      </c>
      <c r="B61" s="602" t="s">
        <v>579</v>
      </c>
      <c r="C61" s="603" t="s">
        <v>580</v>
      </c>
      <c r="D61" s="604" t="s">
        <v>8</v>
      </c>
      <c r="E61" s="569">
        <v>982.8</v>
      </c>
      <c r="F61" s="605"/>
      <c r="G61" s="606">
        <f>E61*F61</f>
        <v>0</v>
      </c>
    </row>
    <row r="62" spans="2:7" ht="12.75">
      <c r="B62" s="594"/>
      <c r="C62" s="595"/>
      <c r="E62" s="571"/>
      <c r="F62" s="607" t="s">
        <v>581</v>
      </c>
      <c r="G62" s="540">
        <f>SUM(G34:G61)</f>
        <v>0</v>
      </c>
    </row>
    <row r="63" spans="2:7" ht="12.75">
      <c r="B63" s="594"/>
      <c r="C63" s="595"/>
      <c r="E63" s="571"/>
      <c r="F63" s="607"/>
      <c r="G63" s="540"/>
    </row>
    <row r="64" spans="2:52" ht="12.75">
      <c r="B64" s="596"/>
      <c r="C64" s="597" t="s">
        <v>502</v>
      </c>
      <c r="D64" s="573"/>
      <c r="E64" s="573"/>
      <c r="F64" s="573"/>
      <c r="AQ64" s="525">
        <v>0</v>
      </c>
      <c r="AZ64" s="525">
        <v>0</v>
      </c>
    </row>
    <row r="65" spans="2:6" ht="12.75">
      <c r="B65" s="596"/>
      <c r="C65" s="597"/>
      <c r="D65" s="573"/>
      <c r="E65" s="573"/>
      <c r="F65" s="573"/>
    </row>
    <row r="66" spans="2:7" ht="12.75">
      <c r="B66" s="596"/>
      <c r="C66" s="597" t="s">
        <v>582</v>
      </c>
      <c r="D66" s="571"/>
      <c r="E66" s="571"/>
      <c r="F66" s="571"/>
      <c r="G66" s="540"/>
    </row>
    <row r="67" spans="2:7" ht="12.75">
      <c r="B67" s="594"/>
      <c r="C67" s="597" t="s">
        <v>583</v>
      </c>
      <c r="D67" s="571"/>
      <c r="E67" s="571"/>
      <c r="F67" s="571"/>
      <c r="G67" s="540"/>
    </row>
    <row r="68" spans="1:7" ht="38.25">
      <c r="A68" s="532">
        <v>1</v>
      </c>
      <c r="B68" s="598" t="s">
        <v>584</v>
      </c>
      <c r="C68" s="608" t="s">
        <v>664</v>
      </c>
      <c r="D68" s="573" t="s">
        <v>7</v>
      </c>
      <c r="E68" s="588">
        <v>83</v>
      </c>
      <c r="F68" s="573"/>
      <c r="G68" s="560">
        <f>E68*F68</f>
        <v>0</v>
      </c>
    </row>
    <row r="69" spans="1:7" ht="38.25">
      <c r="A69" s="565" t="s">
        <v>586</v>
      </c>
      <c r="B69" s="609" t="s">
        <v>665</v>
      </c>
      <c r="C69" s="610" t="s">
        <v>666</v>
      </c>
      <c r="D69" s="611" t="s">
        <v>5</v>
      </c>
      <c r="E69" s="611">
        <v>26</v>
      </c>
      <c r="F69" s="611"/>
      <c r="G69" s="612">
        <f>E69*F69</f>
        <v>0</v>
      </c>
    </row>
    <row r="70" spans="2:7" ht="12.75">
      <c r="B70" s="613"/>
      <c r="C70" s="574"/>
      <c r="E70" s="571"/>
      <c r="F70" s="607" t="s">
        <v>592</v>
      </c>
      <c r="G70" s="540">
        <f>SUM(G68:G69)</f>
        <v>0</v>
      </c>
    </row>
    <row r="71" spans="2:7" ht="12.75">
      <c r="B71" s="613"/>
      <c r="C71" s="574"/>
      <c r="D71" s="607"/>
      <c r="E71" s="571"/>
      <c r="F71" s="571"/>
      <c r="G71" s="540"/>
    </row>
    <row r="72" spans="2:6" ht="12.75">
      <c r="B72" s="596"/>
      <c r="C72" s="597" t="s">
        <v>593</v>
      </c>
      <c r="D72" s="573"/>
      <c r="E72" s="573"/>
      <c r="F72" s="573"/>
    </row>
    <row r="73" spans="2:6" ht="12.75">
      <c r="B73" s="596"/>
      <c r="C73" s="597"/>
      <c r="D73" s="573"/>
      <c r="E73" s="573"/>
      <c r="F73" s="573"/>
    </row>
    <row r="74" spans="2:6" ht="12.75">
      <c r="B74" s="596"/>
      <c r="C74" s="597" t="s">
        <v>594</v>
      </c>
      <c r="D74" s="573"/>
      <c r="E74" s="573"/>
      <c r="F74" s="573"/>
    </row>
    <row r="75" spans="1:9" ht="25.5">
      <c r="A75" s="532">
        <v>1</v>
      </c>
      <c r="B75" s="594" t="s">
        <v>384</v>
      </c>
      <c r="C75" s="595" t="s">
        <v>595</v>
      </c>
      <c r="D75" s="573" t="s">
        <v>6</v>
      </c>
      <c r="E75" s="564">
        <v>55</v>
      </c>
      <c r="F75" s="573"/>
      <c r="G75" s="535">
        <f>E75*F75</f>
        <v>0</v>
      </c>
      <c r="I75" s="593"/>
    </row>
    <row r="76" spans="1:7" ht="51">
      <c r="A76" s="532" t="s">
        <v>586</v>
      </c>
      <c r="B76" s="594" t="s">
        <v>385</v>
      </c>
      <c r="C76" s="614" t="s">
        <v>596</v>
      </c>
      <c r="D76" s="588" t="s">
        <v>6</v>
      </c>
      <c r="E76" s="588">
        <v>82.2</v>
      </c>
      <c r="F76" s="615"/>
      <c r="G76" s="616">
        <f>E76*F76</f>
        <v>0</v>
      </c>
    </row>
    <row r="77" spans="1:9" ht="38.25">
      <c r="A77" s="532" t="s">
        <v>527</v>
      </c>
      <c r="B77" s="594" t="s">
        <v>597</v>
      </c>
      <c r="C77" s="595" t="s">
        <v>667</v>
      </c>
      <c r="D77" s="573" t="s">
        <v>6</v>
      </c>
      <c r="E77" s="564">
        <v>508</v>
      </c>
      <c r="F77" s="573"/>
      <c r="G77" s="535"/>
      <c r="I77" s="593"/>
    </row>
    <row r="78" spans="1:9" ht="38.25">
      <c r="A78" s="532" t="s">
        <v>534</v>
      </c>
      <c r="B78" s="594" t="s">
        <v>602</v>
      </c>
      <c r="C78" s="614" t="s">
        <v>603</v>
      </c>
      <c r="D78" s="573" t="s">
        <v>6</v>
      </c>
      <c r="E78" s="564">
        <v>89</v>
      </c>
      <c r="F78" s="573"/>
      <c r="G78" s="535">
        <f>E78*F78</f>
        <v>0</v>
      </c>
      <c r="I78" s="593"/>
    </row>
    <row r="79" spans="2:6" ht="12.75">
      <c r="B79" s="594"/>
      <c r="C79" s="595"/>
      <c r="D79" s="573"/>
      <c r="E79" s="573"/>
      <c r="F79" s="573"/>
    </row>
    <row r="80" spans="2:6" ht="12.75">
      <c r="B80" s="596"/>
      <c r="C80" s="597" t="s">
        <v>604</v>
      </c>
      <c r="D80" s="573"/>
      <c r="E80" s="573"/>
      <c r="F80" s="573"/>
    </row>
    <row r="81" spans="1:9" ht="51">
      <c r="A81" s="532" t="s">
        <v>537</v>
      </c>
      <c r="B81" s="594" t="s">
        <v>605</v>
      </c>
      <c r="C81" s="595" t="s">
        <v>668</v>
      </c>
      <c r="D81" s="573" t="s">
        <v>607</v>
      </c>
      <c r="E81" s="573">
        <v>5588</v>
      </c>
      <c r="F81" s="573"/>
      <c r="G81" s="535">
        <f>E81*F81</f>
        <v>0</v>
      </c>
      <c r="I81" s="593"/>
    </row>
    <row r="82" spans="1:9" ht="63.75">
      <c r="A82" s="532" t="s">
        <v>542</v>
      </c>
      <c r="B82" s="598" t="s">
        <v>608</v>
      </c>
      <c r="C82" s="617" t="s">
        <v>669</v>
      </c>
      <c r="D82" s="573" t="s">
        <v>607</v>
      </c>
      <c r="E82" s="573">
        <v>6532</v>
      </c>
      <c r="F82" s="573"/>
      <c r="G82" s="535">
        <f>E82*F82</f>
        <v>0</v>
      </c>
      <c r="I82" s="575"/>
    </row>
    <row r="83" spans="1:9" ht="38.25">
      <c r="A83" s="532" t="s">
        <v>545</v>
      </c>
      <c r="B83" s="598" t="s">
        <v>670</v>
      </c>
      <c r="C83" s="617" t="s">
        <v>671</v>
      </c>
      <c r="D83" s="573" t="s">
        <v>607</v>
      </c>
      <c r="E83" s="573">
        <v>1956</v>
      </c>
      <c r="F83" s="573"/>
      <c r="G83" s="535">
        <f>E83*F83</f>
        <v>0</v>
      </c>
      <c r="I83" s="575"/>
    </row>
    <row r="84" spans="1:9" ht="38.25">
      <c r="A84" s="532" t="s">
        <v>547</v>
      </c>
      <c r="B84" s="598" t="s">
        <v>672</v>
      </c>
      <c r="C84" s="617" t="s">
        <v>673</v>
      </c>
      <c r="D84" s="573" t="s">
        <v>607</v>
      </c>
      <c r="E84" s="573">
        <v>3052</v>
      </c>
      <c r="F84" s="573"/>
      <c r="G84" s="535">
        <f>E84*F84</f>
        <v>0</v>
      </c>
      <c r="I84" s="575"/>
    </row>
    <row r="85" spans="2:6" ht="12.75">
      <c r="B85" s="594"/>
      <c r="C85" s="595"/>
      <c r="D85" s="573"/>
      <c r="E85" s="573"/>
      <c r="F85" s="573"/>
    </row>
    <row r="86" spans="2:6" ht="12.75">
      <c r="B86" s="596"/>
      <c r="C86" s="597" t="s">
        <v>610</v>
      </c>
      <c r="D86" s="573"/>
      <c r="E86" s="573"/>
      <c r="F86" s="573"/>
    </row>
    <row r="87" spans="1:9" ht="51">
      <c r="A87" s="532" t="s">
        <v>550</v>
      </c>
      <c r="B87" s="594" t="s">
        <v>611</v>
      </c>
      <c r="C87" s="614" t="s">
        <v>674</v>
      </c>
      <c r="D87" s="573" t="s">
        <v>8</v>
      </c>
      <c r="E87" s="564">
        <v>22</v>
      </c>
      <c r="F87" s="573"/>
      <c r="G87" s="535">
        <f>E87*F87</f>
        <v>0</v>
      </c>
      <c r="I87" s="593"/>
    </row>
    <row r="88" spans="1:9" ht="63.75">
      <c r="A88" s="532" t="s">
        <v>617</v>
      </c>
      <c r="B88" s="594" t="s">
        <v>613</v>
      </c>
      <c r="C88" s="614" t="s">
        <v>614</v>
      </c>
      <c r="D88" s="573" t="s">
        <v>8</v>
      </c>
      <c r="E88" s="564">
        <v>113</v>
      </c>
      <c r="F88" s="573"/>
      <c r="G88" s="535">
        <f>E88*F88</f>
        <v>0</v>
      </c>
      <c r="I88" s="593"/>
    </row>
    <row r="89" spans="1:9" ht="51">
      <c r="A89" s="532" t="s">
        <v>556</v>
      </c>
      <c r="B89" s="594" t="s">
        <v>615</v>
      </c>
      <c r="C89" s="472" t="s">
        <v>616</v>
      </c>
      <c r="D89" s="573" t="s">
        <v>8</v>
      </c>
      <c r="E89" s="564">
        <v>139</v>
      </c>
      <c r="F89" s="573"/>
      <c r="G89" s="535">
        <f>E89*F89</f>
        <v>0</v>
      </c>
      <c r="I89" s="593"/>
    </row>
    <row r="90" spans="1:9" ht="51">
      <c r="A90" s="532" t="s">
        <v>559</v>
      </c>
      <c r="B90" s="594" t="s">
        <v>618</v>
      </c>
      <c r="C90" s="614" t="s">
        <v>619</v>
      </c>
      <c r="D90" s="573" t="s">
        <v>8</v>
      </c>
      <c r="E90" s="573">
        <v>25</v>
      </c>
      <c r="F90" s="573"/>
      <c r="G90" s="535">
        <f>E90*F90</f>
        <v>0</v>
      </c>
      <c r="I90" s="593"/>
    </row>
    <row r="91" spans="2:6" ht="12.75">
      <c r="B91" s="594"/>
      <c r="C91" s="595"/>
      <c r="D91" s="573"/>
      <c r="E91" s="573"/>
      <c r="F91" s="573"/>
    </row>
    <row r="92" spans="2:6" ht="12.75">
      <c r="B92" s="594"/>
      <c r="C92" s="597" t="s">
        <v>675</v>
      </c>
      <c r="D92" s="573"/>
      <c r="E92" s="573"/>
      <c r="F92" s="573"/>
    </row>
    <row r="93" spans="1:7" ht="76.5">
      <c r="A93" s="532" t="s">
        <v>562</v>
      </c>
      <c r="B93" s="594" t="s">
        <v>676</v>
      </c>
      <c r="C93" s="595" t="s">
        <v>677</v>
      </c>
      <c r="D93" s="573" t="s">
        <v>5</v>
      </c>
      <c r="E93" s="573">
        <v>28</v>
      </c>
      <c r="F93" s="573"/>
      <c r="G93" s="535">
        <f>E93*F93</f>
        <v>0</v>
      </c>
    </row>
    <row r="94" spans="2:6" ht="12.75">
      <c r="B94" s="594"/>
      <c r="C94" s="595"/>
      <c r="D94" s="573"/>
      <c r="E94" s="573"/>
      <c r="F94" s="573"/>
    </row>
    <row r="95" spans="2:7" ht="12" customHeight="1">
      <c r="B95" s="596"/>
      <c r="C95" s="597" t="s">
        <v>623</v>
      </c>
      <c r="D95" s="573"/>
      <c r="E95" s="573"/>
      <c r="F95" s="573"/>
      <c r="G95" s="535"/>
    </row>
    <row r="96" spans="1:7" ht="38.25">
      <c r="A96" s="532" t="s">
        <v>565</v>
      </c>
      <c r="B96" s="594" t="s">
        <v>624</v>
      </c>
      <c r="C96" s="617" t="s">
        <v>625</v>
      </c>
      <c r="D96" s="573" t="s">
        <v>5</v>
      </c>
      <c r="E96" s="573">
        <v>9</v>
      </c>
      <c r="F96" s="573"/>
      <c r="G96" s="535">
        <f>E96*F96</f>
        <v>0</v>
      </c>
    </row>
    <row r="97" spans="2:7" ht="12.75">
      <c r="B97" s="594"/>
      <c r="C97" s="617"/>
      <c r="D97" s="573"/>
      <c r="E97" s="573"/>
      <c r="F97" s="573"/>
      <c r="G97" s="535"/>
    </row>
    <row r="98" spans="1:7" ht="12.75">
      <c r="A98" s="570"/>
      <c r="B98" s="598"/>
      <c r="C98" s="618" t="s">
        <v>626</v>
      </c>
      <c r="D98" s="588"/>
      <c r="E98" s="588"/>
      <c r="F98" s="588"/>
      <c r="G98" s="581"/>
    </row>
    <row r="99" spans="1:7" ht="12.75">
      <c r="A99" s="570"/>
      <c r="B99" s="598"/>
      <c r="C99" s="618" t="s">
        <v>627</v>
      </c>
      <c r="D99" s="588"/>
      <c r="E99" s="588"/>
      <c r="F99" s="588"/>
      <c r="G99" s="581"/>
    </row>
    <row r="100" spans="1:7" s="362" customFormat="1" ht="102">
      <c r="A100" s="832" t="s">
        <v>568</v>
      </c>
      <c r="B100" s="833" t="s">
        <v>628</v>
      </c>
      <c r="C100" s="834" t="s">
        <v>629</v>
      </c>
      <c r="D100" s="835" t="s">
        <v>6</v>
      </c>
      <c r="E100" s="836">
        <v>104</v>
      </c>
      <c r="F100" s="835"/>
      <c r="G100" s="837">
        <f>E100*F100</f>
        <v>0</v>
      </c>
    </row>
    <row r="101" spans="1:7" s="362" customFormat="1" ht="89.25">
      <c r="A101" s="832" t="s">
        <v>572</v>
      </c>
      <c r="B101" s="838" t="s">
        <v>630</v>
      </c>
      <c r="C101" s="834" t="s">
        <v>631</v>
      </c>
      <c r="D101" s="835" t="s">
        <v>7</v>
      </c>
      <c r="E101" s="836">
        <v>188</v>
      </c>
      <c r="F101" s="835"/>
      <c r="G101" s="837">
        <f>E101*F101</f>
        <v>0</v>
      </c>
    </row>
    <row r="102" spans="1:7" s="362" customFormat="1" ht="63.75">
      <c r="A102" s="839" t="s">
        <v>575</v>
      </c>
      <c r="B102" s="508" t="s">
        <v>632</v>
      </c>
      <c r="C102" s="509" t="s">
        <v>678</v>
      </c>
      <c r="D102" s="510" t="s">
        <v>6</v>
      </c>
      <c r="E102" s="511">
        <v>17</v>
      </c>
      <c r="F102" s="510"/>
      <c r="G102" s="840">
        <f>E102*F102</f>
        <v>0</v>
      </c>
    </row>
    <row r="103" spans="2:7" ht="12.75">
      <c r="B103" s="594"/>
      <c r="C103" s="597"/>
      <c r="D103" s="573"/>
      <c r="E103" s="571"/>
      <c r="F103" s="607" t="s">
        <v>638</v>
      </c>
      <c r="G103" s="540">
        <f>SUM(G75:G102)</f>
        <v>0</v>
      </c>
    </row>
    <row r="104" spans="2:7" ht="12.75">
      <c r="B104" s="594"/>
      <c r="C104" s="597"/>
      <c r="D104" s="573"/>
      <c r="E104" s="571"/>
      <c r="F104" s="607"/>
      <c r="G104" s="540"/>
    </row>
    <row r="105" spans="2:6" ht="12.75">
      <c r="B105" s="596"/>
      <c r="C105" s="597" t="s">
        <v>504</v>
      </c>
      <c r="D105" s="573"/>
      <c r="E105" s="573"/>
      <c r="F105" s="573"/>
    </row>
    <row r="106" spans="2:7" ht="12.75">
      <c r="B106" s="596"/>
      <c r="C106" s="597"/>
      <c r="D106" s="571"/>
      <c r="E106" s="571"/>
      <c r="F106" s="571"/>
      <c r="G106" s="540"/>
    </row>
    <row r="107" spans="2:7" ht="12.75">
      <c r="B107" s="596"/>
      <c r="C107" s="597" t="s">
        <v>639</v>
      </c>
      <c r="D107" s="571"/>
      <c r="E107" s="571"/>
      <c r="F107" s="571"/>
      <c r="G107" s="540"/>
    </row>
    <row r="108" spans="1:7" ht="51">
      <c r="A108" s="565">
        <v>1</v>
      </c>
      <c r="B108" s="619" t="s">
        <v>640</v>
      </c>
      <c r="C108" s="620" t="s">
        <v>641</v>
      </c>
      <c r="D108" s="621" t="s">
        <v>7</v>
      </c>
      <c r="E108" s="622">
        <v>82.2</v>
      </c>
      <c r="F108" s="621"/>
      <c r="G108" s="623">
        <f>E108*F108</f>
        <v>0</v>
      </c>
    </row>
    <row r="109" spans="2:7" ht="12.75">
      <c r="B109" s="594"/>
      <c r="C109" s="597"/>
      <c r="E109" s="571"/>
      <c r="F109" s="607" t="s">
        <v>642</v>
      </c>
      <c r="G109" s="540">
        <f>SUM(G108:G108)</f>
        <v>0</v>
      </c>
    </row>
    <row r="110" spans="2:7" ht="12.75">
      <c r="B110" s="594"/>
      <c r="C110" s="597"/>
      <c r="E110" s="571"/>
      <c r="F110" s="607"/>
      <c r="G110" s="540"/>
    </row>
    <row r="111" spans="2:6" ht="12.75">
      <c r="B111" s="596"/>
      <c r="C111" s="597" t="s">
        <v>505</v>
      </c>
      <c r="D111" s="573"/>
      <c r="E111" s="573"/>
      <c r="F111" s="573"/>
    </row>
    <row r="112" spans="2:6" ht="12.75">
      <c r="B112" s="596"/>
      <c r="C112" s="597"/>
      <c r="D112" s="573"/>
      <c r="E112" s="573"/>
      <c r="F112" s="573"/>
    </row>
    <row r="113" spans="2:6" ht="12.75">
      <c r="B113" s="624"/>
      <c r="C113" s="597" t="s">
        <v>643</v>
      </c>
      <c r="D113" s="573"/>
      <c r="E113" s="573"/>
      <c r="F113" s="573"/>
    </row>
    <row r="114" spans="1:7" ht="25.5">
      <c r="A114" s="532" t="s">
        <v>644</v>
      </c>
      <c r="B114" s="570" t="s">
        <v>70</v>
      </c>
      <c r="C114" s="542" t="s">
        <v>683</v>
      </c>
      <c r="D114" s="559" t="s">
        <v>5</v>
      </c>
      <c r="E114" s="559">
        <v>1</v>
      </c>
      <c r="F114" s="573"/>
      <c r="G114" s="560">
        <f>E114*F114</f>
        <v>0</v>
      </c>
    </row>
    <row r="115" spans="1:7" s="629" customFormat="1" ht="25.5">
      <c r="A115" s="625" t="s">
        <v>586</v>
      </c>
      <c r="B115" s="626" t="s">
        <v>645</v>
      </c>
      <c r="C115" s="627" t="s">
        <v>646</v>
      </c>
      <c r="D115" s="611" t="s">
        <v>5</v>
      </c>
      <c r="E115" s="611">
        <v>1</v>
      </c>
      <c r="F115" s="611"/>
      <c r="G115" s="628">
        <f>E115*F115</f>
        <v>0</v>
      </c>
    </row>
    <row r="116" spans="2:7" ht="12.75">
      <c r="B116" s="533"/>
      <c r="C116" s="562"/>
      <c r="E116" s="630"/>
      <c r="F116" s="540" t="s">
        <v>647</v>
      </c>
      <c r="G116" s="540">
        <f>SUM(G114:G115)</f>
        <v>0</v>
      </c>
    </row>
    <row r="117" spans="2:7" ht="12.75">
      <c r="B117" s="533"/>
      <c r="C117" s="541"/>
      <c r="D117" s="534"/>
      <c r="E117" s="534"/>
      <c r="F117" s="534"/>
      <c r="G117" s="535"/>
    </row>
    <row r="118" spans="2:7" ht="12.75">
      <c r="B118" s="533"/>
      <c r="C118" s="541"/>
      <c r="D118" s="534"/>
      <c r="E118" s="534"/>
      <c r="F118" s="534"/>
      <c r="G118" s="535"/>
    </row>
    <row r="119" ht="12.75">
      <c r="B119" s="582"/>
    </row>
    <row r="120" ht="12.75">
      <c r="B120" s="582"/>
    </row>
  </sheetData>
  <sheetProtection/>
  <mergeCells count="3">
    <mergeCell ref="B1:F1"/>
    <mergeCell ref="A5:G5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Mihoci</dc:creator>
  <cp:keywords/>
  <dc:description/>
  <cp:lastModifiedBy>Darko Pangerc</cp:lastModifiedBy>
  <cp:lastPrinted>2020-12-14T07:25:54Z</cp:lastPrinted>
  <dcterms:created xsi:type="dcterms:W3CDTF">2002-07-12T08:17:12Z</dcterms:created>
  <dcterms:modified xsi:type="dcterms:W3CDTF">2020-12-14T07:28:34Z</dcterms:modified>
  <cp:category/>
  <cp:version/>
  <cp:contentType/>
  <cp:contentStatus/>
</cp:coreProperties>
</file>